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N:\570100下水道総務課\02 排水設備・開発担当\開発担当\マニュアル案\計算式　ホームページ公開用\マクロなし\"/>
    </mc:Choice>
  </mc:AlternateContent>
  <bookViews>
    <workbookView xWindow="0" yWindow="0" windowWidth="28800" windowHeight="12450"/>
  </bookViews>
  <sheets>
    <sheet name="丸型浸透桝角形置換材" sheetId="1" r:id="rId1"/>
  </sheets>
  <definedNames>
    <definedName name="_xlnm.Print_Area" localSheetId="0">丸型浸透桝角形置換材!$B$2:$AO$33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6" i="1" l="1"/>
  <c r="H20" i="1" l="1"/>
  <c r="N20" i="1"/>
  <c r="Q20" i="1"/>
  <c r="T20" i="1"/>
  <c r="X20" i="1"/>
  <c r="AA20" i="1"/>
  <c r="G26" i="1"/>
  <c r="J26" i="1"/>
  <c r="M26" i="1"/>
  <c r="Z26" i="1"/>
  <c r="AE26" i="1"/>
  <c r="Y28" i="1"/>
  <c r="AH28" i="1"/>
  <c r="AH20" i="1" l="1"/>
  <c r="M23" i="1" s="1"/>
  <c r="U23" i="1" s="1"/>
  <c r="F31" i="1" s="1"/>
  <c r="AK28" i="1"/>
  <c r="K31" i="1" s="1"/>
  <c r="P31" i="1" l="1"/>
</calcChain>
</file>

<file path=xl/comments1.xml><?xml version="1.0" encoding="utf-8"?>
<comments xmlns="http://schemas.openxmlformats.org/spreadsheetml/2006/main">
  <authors>
    <author>大江　尚</author>
  </authors>
  <commentList>
    <comment ref="T3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自由入力欄
図面タイトルの入力等に活用してください。</t>
        </r>
      </text>
    </comment>
  </commentList>
</comments>
</file>

<file path=xl/sharedStrings.xml><?xml version="1.0" encoding="utf-8"?>
<sst xmlns="http://schemas.openxmlformats.org/spreadsheetml/2006/main" count="81" uniqueCount="51">
  <si>
    <t>＝</t>
    <phoneticPr fontId="2"/>
  </si>
  <si>
    <t>×</t>
    <phoneticPr fontId="2"/>
  </si>
  <si>
    <t>＋</t>
    <phoneticPr fontId="2"/>
  </si>
  <si>
    <t>単位浸透処理量Ｑ’：</t>
  </si>
  <si>
    <t>　小数点以下4位切り捨て</t>
    <rPh sb="1" eb="6">
      <t>ショウスウテンイカ</t>
    </rPh>
    <rPh sb="7" eb="9">
      <t>イキ</t>
    </rPh>
    <rPh sb="10" eb="11">
      <t>ス</t>
    </rPh>
    <phoneticPr fontId="2"/>
  </si>
  <si>
    <t>×</t>
    <phoneticPr fontId="2"/>
  </si>
  <si>
    <t>）</t>
    <phoneticPr fontId="2"/>
  </si>
  <si>
    <t>÷</t>
    <phoneticPr fontId="2"/>
  </si>
  <si>
    <t>（</t>
    <phoneticPr fontId="2"/>
  </si>
  <si>
    <t>h0</t>
    <phoneticPr fontId="2"/>
  </si>
  <si>
    <r>
      <t>ｄ</t>
    </r>
    <r>
      <rPr>
        <vertAlign val="superscript"/>
        <sz val="11"/>
        <color theme="1"/>
        <rFont val="HGSｺﾞｼｯｸM"/>
        <family val="3"/>
        <charset val="128"/>
      </rPr>
      <t>2</t>
    </r>
    <phoneticPr fontId="2"/>
  </si>
  <si>
    <t>＋</t>
    <phoneticPr fontId="2"/>
  </si>
  <si>
    <t>）</t>
    <phoneticPr fontId="2"/>
  </si>
  <si>
    <t>－</t>
    <phoneticPr fontId="2"/>
  </si>
  <si>
    <t>×（</t>
    <phoneticPr fontId="2"/>
  </si>
  <si>
    <t>単位貯留量Ｑｖ：</t>
    <rPh sb="0" eb="5">
      <t>タンイチョリュウリョウ</t>
    </rPh>
    <phoneticPr fontId="2"/>
  </si>
  <si>
    <t>ｎG</t>
    <phoneticPr fontId="2"/>
  </si>
  <si>
    <t>ℓ</t>
    <phoneticPr fontId="2"/>
  </si>
  <si>
    <t>H</t>
    <phoneticPr fontId="2"/>
  </si>
  <si>
    <t>B２</t>
    <phoneticPr fontId="2"/>
  </si>
  <si>
    <t>B1</t>
    <phoneticPr fontId="2"/>
  </si>
  <si>
    <t>0.8×0.5×0.9×1.0×</t>
    <phoneticPr fontId="2"/>
  </si>
  <si>
    <t>単位浸透量Ｑｆ：</t>
    <rPh sb="0" eb="5">
      <t>タンイシントウリョウ</t>
    </rPh>
    <phoneticPr fontId="2"/>
  </si>
  <si>
    <t>ｑ</t>
    <phoneticPr fontId="2"/>
  </si>
  <si>
    <t>ローム</t>
    <phoneticPr fontId="2"/>
  </si>
  <si>
    <t>B1</t>
    <phoneticPr fontId="2"/>
  </si>
  <si>
    <t>砂質</t>
    <rPh sb="0" eb="2">
      <t>サシツ</t>
    </rPh>
    <phoneticPr fontId="2"/>
  </si>
  <si>
    <t>浸透ます計算書（円形ます・角形置換材・底面側面浸透）</t>
    <rPh sb="0" eb="2">
      <t>シントウ</t>
    </rPh>
    <rPh sb="4" eb="7">
      <t>ケイサンショ</t>
    </rPh>
    <rPh sb="8" eb="10">
      <t>エンケイ</t>
    </rPh>
    <rPh sb="13" eb="15">
      <t>カクガタ</t>
    </rPh>
    <rPh sb="15" eb="18">
      <t>チカンザイ</t>
    </rPh>
    <rPh sb="19" eb="21">
      <t>テイメン</t>
    </rPh>
    <rPh sb="21" eb="23">
      <t>ソクメン</t>
    </rPh>
    <rPh sb="23" eb="25">
      <t>シントウ</t>
    </rPh>
    <phoneticPr fontId="2"/>
  </si>
  <si>
    <t>ｑ</t>
    <phoneticPr fontId="2"/>
  </si>
  <si>
    <t>H及びℓ等の考え方</t>
    <rPh sb="1" eb="2">
      <t>オヨ</t>
    </rPh>
    <rPh sb="4" eb="5">
      <t>ナド</t>
    </rPh>
    <rPh sb="6" eb="7">
      <t>カンガ</t>
    </rPh>
    <rPh sb="8" eb="9">
      <t>カタ</t>
    </rPh>
    <phoneticPr fontId="2"/>
  </si>
  <si>
    <t>オーバーフロー管</t>
    <rPh sb="7" eb="8">
      <t>カン</t>
    </rPh>
    <phoneticPr fontId="2"/>
  </si>
  <si>
    <t>置換材上端の高さと</t>
    <rPh sb="0" eb="2">
      <t>チカン</t>
    </rPh>
    <rPh sb="2" eb="3">
      <t>ザイ</t>
    </rPh>
    <rPh sb="3" eb="5">
      <t>ジョウタン</t>
    </rPh>
    <rPh sb="6" eb="7">
      <t>タカ</t>
    </rPh>
    <phoneticPr fontId="2"/>
  </si>
  <si>
    <t>オーバーフロー管底</t>
    <rPh sb="7" eb="9">
      <t>カンテイ</t>
    </rPh>
    <phoneticPr fontId="2"/>
  </si>
  <si>
    <t>高が同一になるよう</t>
    <rPh sb="0" eb="1">
      <t>タカ</t>
    </rPh>
    <rPh sb="2" eb="4">
      <t>ドウイツ</t>
    </rPh>
    <phoneticPr fontId="2"/>
  </si>
  <si>
    <t>計画すること</t>
    <rPh sb="0" eb="2">
      <t>ケイカク</t>
    </rPh>
    <phoneticPr fontId="2"/>
  </si>
  <si>
    <t>※浸透管を併設する際は置換材上端の高さを同一にすることで</t>
    <rPh sb="1" eb="4">
      <t>シントウカン</t>
    </rPh>
    <rPh sb="5" eb="7">
      <t>ヘイセツ</t>
    </rPh>
    <rPh sb="9" eb="10">
      <t>サイ</t>
    </rPh>
    <rPh sb="11" eb="16">
      <t>チカンザイジョウタン</t>
    </rPh>
    <rPh sb="17" eb="18">
      <t>タカ</t>
    </rPh>
    <rPh sb="20" eb="22">
      <t>ドウイツ</t>
    </rPh>
    <phoneticPr fontId="2"/>
  </si>
  <si>
    <t>　それぞれの置換材の高さ管理が容易になります</t>
    <rPh sb="6" eb="9">
      <t>チカンザイ</t>
    </rPh>
    <rPh sb="10" eb="11">
      <t>タカ</t>
    </rPh>
    <rPh sb="12" eb="14">
      <t>カンリ</t>
    </rPh>
    <rPh sb="15" eb="17">
      <t>ヨウイ</t>
    </rPh>
    <phoneticPr fontId="2"/>
  </si>
  <si>
    <t>B1</t>
    <phoneticPr fontId="2"/>
  </si>
  <si>
    <t>B2</t>
    <phoneticPr fontId="2"/>
  </si>
  <si>
    <t>d</t>
    <phoneticPr fontId="2"/>
  </si>
  <si>
    <t>H</t>
    <phoneticPr fontId="2"/>
  </si>
  <si>
    <t xml:space="preserve">  ℓ</t>
    <phoneticPr fontId="2"/>
  </si>
  <si>
    <r>
      <t>ｈ</t>
    </r>
    <r>
      <rPr>
        <vertAlign val="subscript"/>
        <sz val="10"/>
        <color theme="1"/>
        <rFont val="HGSｺﾞｼｯｸM"/>
        <family val="3"/>
        <charset val="128"/>
      </rPr>
      <t>0</t>
    </r>
    <phoneticPr fontId="2"/>
  </si>
  <si>
    <t>空隙率nG</t>
    <phoneticPr fontId="2"/>
  </si>
  <si>
    <t>②</t>
    <phoneticPr fontId="2"/>
  </si>
  <si>
    <t>③</t>
    <phoneticPr fontId="2"/>
  </si>
  <si>
    <t>④</t>
    <phoneticPr fontId="2"/>
  </si>
  <si>
    <t>⑤</t>
    <phoneticPr fontId="2"/>
  </si>
  <si>
    <t>⑥</t>
    <phoneticPr fontId="2"/>
  </si>
  <si>
    <t>⑦</t>
    <phoneticPr fontId="2"/>
  </si>
  <si>
    <t>協議書添付用Ver.1.00</t>
    <rPh sb="0" eb="6">
      <t>キョウギショテンプヨウ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</si>
</sst>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0.000_ "/>
    <numFmt numFmtId="177" formatCode="0.000"/>
    <numFmt numFmtId="178" formatCode="0.0000000"/>
    <numFmt numFmtId="179" formatCode="0.0000000_);[Red]\(0.0000000\)"/>
    <numFmt numFmtId="180" formatCode="0.0"/>
  </numFmts>
  <fonts count="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HGSｺﾞｼｯｸM"/>
      <family val="3"/>
      <charset val="128"/>
    </font>
    <font>
      <sz val="6"/>
      <name val="ＭＳ Ｐゴシック"/>
      <family val="2"/>
      <charset val="128"/>
      <scheme val="minor"/>
    </font>
    <font>
      <sz val="12"/>
      <color theme="1"/>
      <name val="HGSｺﾞｼｯｸM"/>
      <family val="3"/>
      <charset val="128"/>
    </font>
    <font>
      <vertAlign val="superscript"/>
      <sz val="11"/>
      <color theme="1"/>
      <name val="HGSｺﾞｼｯｸM"/>
      <family val="3"/>
      <charset val="128"/>
    </font>
    <font>
      <sz val="16"/>
      <color theme="1"/>
      <name val="HGSｺﾞｼｯｸM"/>
      <family val="3"/>
      <charset val="128"/>
    </font>
    <font>
      <sz val="20"/>
      <color theme="1"/>
      <name val="HGSｺﾞｼｯｸM"/>
      <family val="3"/>
      <charset val="128"/>
    </font>
    <font>
      <vertAlign val="subscript"/>
      <sz val="10"/>
      <color theme="1"/>
      <name val="HGSｺﾞｼｯｸM"/>
      <family val="3"/>
      <charset val="128"/>
    </font>
    <font>
      <b/>
      <sz val="9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1" fillId="0" borderId="0" xfId="0" applyFont="1" applyFill="1" applyBorder="1" applyAlignment="1">
      <alignment vertical="center"/>
    </xf>
    <xf numFmtId="180" fontId="1" fillId="0" borderId="1" xfId="0" applyNumberFormat="1" applyFont="1" applyFill="1" applyBorder="1" applyAlignment="1">
      <alignment horizontal="right" vertical="center" indent="2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shrinkToFit="1"/>
    </xf>
    <xf numFmtId="0" fontId="1" fillId="2" borderId="1" xfId="0" applyFont="1" applyFill="1" applyBorder="1" applyAlignment="1" applyProtection="1">
      <alignment horizontal="center" vertical="center"/>
      <protection locked="0"/>
    </xf>
    <xf numFmtId="180" fontId="1" fillId="2" borderId="1" xfId="0" applyNumberFormat="1" applyFont="1" applyFill="1" applyBorder="1" applyAlignment="1" applyProtection="1">
      <alignment horizontal="right" vertical="center" indent="1"/>
      <protection locked="0"/>
    </xf>
    <xf numFmtId="0" fontId="5" fillId="2" borderId="0" xfId="0" applyFont="1" applyFill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distributed" vertical="center" justifyLastLine="1"/>
    </xf>
    <xf numFmtId="178" fontId="3" fillId="0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3" fillId="0" borderId="0" xfId="0" applyNumberFormat="1" applyFont="1" applyFill="1" applyAlignment="1">
      <alignment horizontal="center" vertical="center"/>
    </xf>
    <xf numFmtId="179" fontId="3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177" fontId="1" fillId="0" borderId="1" xfId="0" applyNumberFormat="1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vertical="center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152400</xdr:colOff>
      <xdr:row>2</xdr:row>
      <xdr:rowOff>141111</xdr:rowOff>
    </xdr:from>
    <xdr:to>
      <xdr:col>6</xdr:col>
      <xdr:colOff>171450</xdr:colOff>
      <xdr:row>17</xdr:row>
      <xdr:rowOff>131939</xdr:rowOff>
    </xdr:to>
    <xdr:grpSp>
      <xdr:nvGrpSpPr>
        <xdr:cNvPr id="114" name="グループ化 113"/>
        <xdr:cNvGrpSpPr/>
      </xdr:nvGrpSpPr>
      <xdr:grpSpPr>
        <a:xfrm>
          <a:off x="381000" y="664986"/>
          <a:ext cx="2886075" cy="3705578"/>
          <a:chOff x="12982575" y="7105650"/>
          <a:chExt cx="3114675" cy="3999089"/>
        </a:xfrm>
      </xdr:grpSpPr>
      <xdr:cxnSp macro="">
        <xdr:nvCxnSpPr>
          <xdr:cNvPr id="106" name="直線コネクタ 105"/>
          <xdr:cNvCxnSpPr/>
        </xdr:nvCxnSpPr>
        <xdr:spPr>
          <a:xfrm>
            <a:off x="15068550" y="10704830"/>
            <a:ext cx="730596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grpSp>
        <xdr:nvGrpSpPr>
          <xdr:cNvPr id="113" name="グループ化 112"/>
          <xdr:cNvGrpSpPr/>
        </xdr:nvGrpSpPr>
        <xdr:grpSpPr>
          <a:xfrm>
            <a:off x="12982575" y="7105650"/>
            <a:ext cx="3114675" cy="3999089"/>
            <a:chOff x="15306675" y="1590675"/>
            <a:chExt cx="3114675" cy="3999089"/>
          </a:xfrm>
        </xdr:grpSpPr>
        <xdr:cxnSp macro="">
          <xdr:nvCxnSpPr>
            <xdr:cNvPr id="85" name="直線矢印コネクタ 84"/>
            <xdr:cNvCxnSpPr/>
          </xdr:nvCxnSpPr>
          <xdr:spPr>
            <a:xfrm>
              <a:off x="15929610" y="3590220"/>
              <a:ext cx="0" cy="1599636"/>
            </a:xfrm>
            <a:prstGeom prst="straightConnector1">
              <a:avLst/>
            </a:prstGeom>
            <a:ln>
              <a:solidFill>
                <a:schemeClr val="tx1"/>
              </a:solidFill>
              <a:headEnd type="triangle"/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sp macro="" textlink="">
          <xdr:nvSpPr>
            <xdr:cNvPr id="88" name="正方形/長方形 87"/>
            <xdr:cNvSpPr/>
          </xdr:nvSpPr>
          <xdr:spPr>
            <a:xfrm>
              <a:off x="16344900" y="1590675"/>
              <a:ext cx="1038225" cy="999772"/>
            </a:xfrm>
            <a:prstGeom prst="rect">
              <a:avLst/>
            </a:prstGeom>
            <a:pattFill prst="lgConfetti">
              <a:fgClr>
                <a:schemeClr val="bg1">
                  <a:lumMod val="50000"/>
                </a:schemeClr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90" name="正方形/長方形 89"/>
            <xdr:cNvSpPr/>
          </xdr:nvSpPr>
          <xdr:spPr>
            <a:xfrm>
              <a:off x="16344900" y="3990128"/>
              <a:ext cx="1038225" cy="1599636"/>
            </a:xfrm>
            <a:prstGeom prst="rect">
              <a:avLst/>
            </a:prstGeom>
            <a:pattFill prst="lgConfetti">
              <a:fgClr>
                <a:schemeClr val="bg1">
                  <a:lumMod val="50000"/>
                </a:schemeClr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91" name="正方形/長方形 90"/>
            <xdr:cNvSpPr/>
          </xdr:nvSpPr>
          <xdr:spPr>
            <a:xfrm>
              <a:off x="16552545" y="3590220"/>
              <a:ext cx="622935" cy="1599636"/>
            </a:xfrm>
            <a:prstGeom prst="rect">
              <a:avLst/>
            </a:prstGeom>
            <a:solidFill>
              <a:schemeClr val="bg1"/>
            </a:solidFill>
            <a:ln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cxnSp macro="">
          <xdr:nvCxnSpPr>
            <xdr:cNvPr id="92" name="直線コネクタ 91"/>
            <xdr:cNvCxnSpPr/>
          </xdr:nvCxnSpPr>
          <xdr:spPr>
            <a:xfrm>
              <a:off x="15306675" y="3590220"/>
              <a:ext cx="3114675" cy="0"/>
            </a:xfrm>
            <a:prstGeom prst="line">
              <a:avLst/>
            </a:prstGeom>
            <a:ln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93" name="直線コネクタ 92"/>
            <xdr:cNvCxnSpPr/>
          </xdr:nvCxnSpPr>
          <xdr:spPr>
            <a:xfrm>
              <a:off x="17383125" y="1590675"/>
              <a:ext cx="1038225" cy="0"/>
            </a:xfrm>
            <a:prstGeom prst="line">
              <a:avLst/>
            </a:prstGeom>
            <a:ln>
              <a:solidFill>
                <a:schemeClr val="tx1"/>
              </a:solidFill>
              <a:prstDash val="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94" name="直線コネクタ 93"/>
            <xdr:cNvCxnSpPr/>
          </xdr:nvCxnSpPr>
          <xdr:spPr>
            <a:xfrm>
              <a:off x="17383125" y="2590447"/>
              <a:ext cx="1038225" cy="0"/>
            </a:xfrm>
            <a:prstGeom prst="line">
              <a:avLst/>
            </a:prstGeom>
            <a:ln>
              <a:solidFill>
                <a:schemeClr val="tx1"/>
              </a:solidFill>
              <a:prstDash val="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95" name="直線矢印コネクタ 94"/>
            <xdr:cNvCxnSpPr/>
          </xdr:nvCxnSpPr>
          <xdr:spPr>
            <a:xfrm>
              <a:off x="18421350" y="1590675"/>
              <a:ext cx="0" cy="999772"/>
            </a:xfrm>
            <a:prstGeom prst="straightConnector1">
              <a:avLst/>
            </a:prstGeom>
            <a:ln>
              <a:solidFill>
                <a:schemeClr val="tx1"/>
              </a:solidFill>
              <a:headEnd type="triangle"/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96" name="直線矢印コネクタ 95"/>
            <xdr:cNvCxnSpPr/>
          </xdr:nvCxnSpPr>
          <xdr:spPr>
            <a:xfrm>
              <a:off x="16344900" y="3390265"/>
              <a:ext cx="1038225" cy="0"/>
            </a:xfrm>
            <a:prstGeom prst="straightConnector1">
              <a:avLst/>
            </a:prstGeom>
            <a:ln>
              <a:solidFill>
                <a:schemeClr val="tx1"/>
              </a:solidFill>
              <a:headEnd type="triangle"/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97" name="直線コネクタ 96"/>
            <xdr:cNvCxnSpPr/>
          </xdr:nvCxnSpPr>
          <xdr:spPr>
            <a:xfrm>
              <a:off x="16344900" y="2590447"/>
              <a:ext cx="0" cy="999772"/>
            </a:xfrm>
            <a:prstGeom prst="line">
              <a:avLst/>
            </a:prstGeom>
            <a:ln>
              <a:solidFill>
                <a:schemeClr val="tx1"/>
              </a:solidFill>
              <a:prstDash val="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98" name="直線コネクタ 97"/>
            <xdr:cNvCxnSpPr/>
          </xdr:nvCxnSpPr>
          <xdr:spPr>
            <a:xfrm>
              <a:off x="17383125" y="2590447"/>
              <a:ext cx="0" cy="999772"/>
            </a:xfrm>
            <a:prstGeom prst="line">
              <a:avLst/>
            </a:prstGeom>
            <a:ln>
              <a:solidFill>
                <a:schemeClr val="tx1"/>
              </a:solidFill>
              <a:prstDash val="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05" name="直線コネクタ 104"/>
            <xdr:cNvCxnSpPr/>
          </xdr:nvCxnSpPr>
          <xdr:spPr>
            <a:xfrm flipH="1">
              <a:off x="15929610" y="5189855"/>
              <a:ext cx="415290" cy="0"/>
            </a:xfrm>
            <a:prstGeom prst="line">
              <a:avLst/>
            </a:prstGeom>
            <a:ln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07" name="直線コネクタ 106"/>
            <xdr:cNvCxnSpPr/>
          </xdr:nvCxnSpPr>
          <xdr:spPr>
            <a:xfrm>
              <a:off x="17383125" y="3990128"/>
              <a:ext cx="1038225" cy="0"/>
            </a:xfrm>
            <a:prstGeom prst="line">
              <a:avLst/>
            </a:prstGeom>
            <a:ln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08" name="直線矢印コネクタ 107"/>
            <xdr:cNvCxnSpPr/>
          </xdr:nvCxnSpPr>
          <xdr:spPr>
            <a:xfrm>
              <a:off x="18117078" y="3990128"/>
              <a:ext cx="0" cy="1199727"/>
            </a:xfrm>
            <a:prstGeom prst="straightConnector1">
              <a:avLst/>
            </a:prstGeom>
            <a:ln>
              <a:solidFill>
                <a:schemeClr val="tx1"/>
              </a:solidFill>
              <a:headEnd type="triangle"/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09" name="直線コネクタ 108"/>
            <xdr:cNvCxnSpPr/>
          </xdr:nvCxnSpPr>
          <xdr:spPr>
            <a:xfrm>
              <a:off x="17383125" y="5589764"/>
              <a:ext cx="1038225" cy="0"/>
            </a:xfrm>
            <a:prstGeom prst="line">
              <a:avLst/>
            </a:prstGeom>
            <a:ln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10" name="直線矢印コネクタ 109"/>
            <xdr:cNvCxnSpPr/>
          </xdr:nvCxnSpPr>
          <xdr:spPr>
            <a:xfrm>
              <a:off x="18421350" y="3990128"/>
              <a:ext cx="0" cy="1599636"/>
            </a:xfrm>
            <a:prstGeom prst="straightConnector1">
              <a:avLst/>
            </a:prstGeom>
            <a:ln>
              <a:solidFill>
                <a:schemeClr val="tx1"/>
              </a:solidFill>
              <a:headEnd type="triangle"/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sp macro="" textlink="">
          <xdr:nvSpPr>
            <xdr:cNvPr id="87" name="テキスト ボックス 86"/>
            <xdr:cNvSpPr txBox="1"/>
          </xdr:nvSpPr>
          <xdr:spPr>
            <a:xfrm>
              <a:off x="16375662" y="5289832"/>
              <a:ext cx="976701" cy="161502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 anchorCtr="1"/>
            <a:lstStyle/>
            <a:p>
              <a:r>
                <a:rPr kumimoji="1" lang="en-US" altLang="ja-JP" sz="1000">
                  <a:latin typeface="HGSｺﾞｼｯｸM" panose="020B0600000000000000" pitchFamily="50" charset="-128"/>
                  <a:ea typeface="HGSｺﾞｼｯｸM" panose="020B0600000000000000" pitchFamily="50" charset="-128"/>
                </a:rPr>
                <a:t>4</a:t>
              </a:r>
              <a:r>
                <a:rPr kumimoji="1" lang="ja-JP" altLang="en-US" sz="1000">
                  <a:latin typeface="HGSｺﾞｼｯｸM" panose="020B0600000000000000" pitchFamily="50" charset="-128"/>
                  <a:ea typeface="HGSｺﾞｼｯｸM" panose="020B0600000000000000" pitchFamily="50" charset="-128"/>
                </a:rPr>
                <a:t>号単粒度砕石</a:t>
              </a:r>
            </a:p>
          </xdr:txBody>
        </xdr:sp>
        <xdr:sp macro="" textlink="">
          <xdr:nvSpPr>
            <xdr:cNvPr id="111" name="円/楕円 110"/>
            <xdr:cNvSpPr/>
          </xdr:nvSpPr>
          <xdr:spPr>
            <a:xfrm>
              <a:off x="16563975" y="1800225"/>
              <a:ext cx="600075" cy="600075"/>
            </a:xfrm>
            <a:prstGeom prst="ellipse">
              <a:avLst/>
            </a:prstGeom>
            <a:solidFill>
              <a:schemeClr val="bg1"/>
            </a:solidFill>
            <a:ln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cxnSp macro="">
          <xdr:nvCxnSpPr>
            <xdr:cNvPr id="101" name="直線矢印コネクタ 100"/>
            <xdr:cNvCxnSpPr>
              <a:endCxn id="111" idx="6"/>
            </xdr:cNvCxnSpPr>
          </xdr:nvCxnSpPr>
          <xdr:spPr>
            <a:xfrm flipV="1">
              <a:off x="16562070" y="2100263"/>
              <a:ext cx="601980" cy="4268"/>
            </a:xfrm>
            <a:prstGeom prst="straightConnector1">
              <a:avLst/>
            </a:prstGeom>
            <a:ln>
              <a:solidFill>
                <a:schemeClr val="tx1"/>
              </a:solidFill>
              <a:headEnd type="triangle"/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5</xdr:col>
      <xdr:colOff>1</xdr:colOff>
      <xdr:row>7</xdr:row>
      <xdr:rowOff>0</xdr:rowOff>
    </xdr:from>
    <xdr:to>
      <xdr:col>7</xdr:col>
      <xdr:colOff>0</xdr:colOff>
      <xdr:row>7</xdr:row>
      <xdr:rowOff>0</xdr:rowOff>
    </xdr:to>
    <xdr:cxnSp macro="">
      <xdr:nvCxnSpPr>
        <xdr:cNvPr id="133" name="直線コネクタ 132"/>
        <xdr:cNvCxnSpPr/>
      </xdr:nvCxnSpPr>
      <xdr:spPr>
        <a:xfrm flipH="1">
          <a:off x="2857501" y="1590675"/>
          <a:ext cx="476249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314326</xdr:colOff>
      <xdr:row>4</xdr:row>
      <xdr:rowOff>114300</xdr:rowOff>
    </xdr:from>
    <xdr:to>
      <xdr:col>5</xdr:col>
      <xdr:colOff>0</xdr:colOff>
      <xdr:row>7</xdr:row>
      <xdr:rowOff>0</xdr:rowOff>
    </xdr:to>
    <xdr:cxnSp macro="">
      <xdr:nvCxnSpPr>
        <xdr:cNvPr id="134" name="直線矢印コネクタ 133"/>
        <xdr:cNvCxnSpPr/>
      </xdr:nvCxnSpPr>
      <xdr:spPr>
        <a:xfrm flipH="1" flipV="1">
          <a:off x="1838326" y="962025"/>
          <a:ext cx="1019174" cy="62865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17</xdr:row>
      <xdr:rowOff>9525</xdr:rowOff>
    </xdr:from>
    <xdr:to>
      <xdr:col>3</xdr:col>
      <xdr:colOff>285750</xdr:colOff>
      <xdr:row>18</xdr:row>
      <xdr:rowOff>9525</xdr:rowOff>
    </xdr:to>
    <xdr:cxnSp macro="">
      <xdr:nvCxnSpPr>
        <xdr:cNvPr id="139" name="直線矢印コネクタ 138"/>
        <xdr:cNvCxnSpPr/>
      </xdr:nvCxnSpPr>
      <xdr:spPr>
        <a:xfrm flipV="1">
          <a:off x="1524000" y="4076700"/>
          <a:ext cx="285750" cy="24765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66675</xdr:colOff>
      <xdr:row>7</xdr:row>
      <xdr:rowOff>0</xdr:rowOff>
    </xdr:from>
    <xdr:to>
      <xdr:col>31</xdr:col>
      <xdr:colOff>66675</xdr:colOff>
      <xdr:row>12</xdr:row>
      <xdr:rowOff>152400</xdr:rowOff>
    </xdr:to>
    <xdr:sp macro="" textlink="">
      <xdr:nvSpPr>
        <xdr:cNvPr id="140" name="正方形/長方形 139"/>
        <xdr:cNvSpPr/>
      </xdr:nvSpPr>
      <xdr:spPr>
        <a:xfrm>
          <a:off x="8505825" y="1838325"/>
          <a:ext cx="952500" cy="1390650"/>
        </a:xfrm>
        <a:prstGeom prst="rect">
          <a:avLst/>
        </a:prstGeom>
        <a:pattFill prst="lgConfetti">
          <a:fgClr>
            <a:schemeClr val="bg1">
              <a:lumMod val="50000"/>
            </a:schemeClr>
          </a:fgClr>
          <a:bgClr>
            <a:schemeClr val="bg1"/>
          </a:bgClr>
        </a:patt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28</xdr:col>
      <xdr:colOff>66675</xdr:colOff>
      <xdr:row>5</xdr:row>
      <xdr:rowOff>0</xdr:rowOff>
    </xdr:from>
    <xdr:to>
      <xdr:col>30</xdr:col>
      <xdr:colOff>66675</xdr:colOff>
      <xdr:row>10</xdr:row>
      <xdr:rowOff>0</xdr:rowOff>
    </xdr:to>
    <xdr:sp macro="" textlink="">
      <xdr:nvSpPr>
        <xdr:cNvPr id="141" name="正方形/長方形 140"/>
        <xdr:cNvSpPr/>
      </xdr:nvSpPr>
      <xdr:spPr>
        <a:xfrm>
          <a:off x="8743950" y="1343025"/>
          <a:ext cx="476250" cy="1238250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0</xdr:colOff>
      <xdr:row>5</xdr:row>
      <xdr:rowOff>0</xdr:rowOff>
    </xdr:from>
    <xdr:to>
      <xdr:col>36</xdr:col>
      <xdr:colOff>0</xdr:colOff>
      <xdr:row>5</xdr:row>
      <xdr:rowOff>0</xdr:rowOff>
    </xdr:to>
    <xdr:cxnSp macro="">
      <xdr:nvCxnSpPr>
        <xdr:cNvPr id="142" name="直線コネクタ 141"/>
        <xdr:cNvCxnSpPr/>
      </xdr:nvCxnSpPr>
      <xdr:spPr>
        <a:xfrm>
          <a:off x="5343525" y="1343025"/>
          <a:ext cx="523875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219075</xdr:colOff>
      <xdr:row>6</xdr:row>
      <xdr:rowOff>114300</xdr:rowOff>
    </xdr:from>
    <xdr:to>
      <xdr:col>28</xdr:col>
      <xdr:colOff>76200</xdr:colOff>
      <xdr:row>11</xdr:row>
      <xdr:rowOff>95250</xdr:rowOff>
    </xdr:to>
    <xdr:grpSp>
      <xdr:nvGrpSpPr>
        <xdr:cNvPr id="143" name="グループ化 142"/>
        <xdr:cNvGrpSpPr/>
      </xdr:nvGrpSpPr>
      <xdr:grpSpPr>
        <a:xfrm>
          <a:off x="4981575" y="1628775"/>
          <a:ext cx="3429000" cy="1219200"/>
          <a:chOff x="5400675" y="1600200"/>
          <a:chExt cx="3429000" cy="1219200"/>
        </a:xfrm>
      </xdr:grpSpPr>
      <xdr:sp macro="" textlink="">
        <xdr:nvSpPr>
          <xdr:cNvPr id="144" name="二等辺三角形 143"/>
          <xdr:cNvSpPr/>
        </xdr:nvSpPr>
        <xdr:spPr>
          <a:xfrm rot="10800000">
            <a:off x="8582025" y="1600200"/>
            <a:ext cx="180975" cy="133350"/>
          </a:xfrm>
          <a:prstGeom prst="triangle">
            <a:avLst/>
          </a:prstGeom>
          <a:solidFill>
            <a:schemeClr val="tx1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grpSp>
        <xdr:nvGrpSpPr>
          <xdr:cNvPr id="145" name="グループ化 144"/>
          <xdr:cNvGrpSpPr/>
        </xdr:nvGrpSpPr>
        <xdr:grpSpPr>
          <a:xfrm>
            <a:off x="5400675" y="1733550"/>
            <a:ext cx="3429000" cy="1085850"/>
            <a:chOff x="4610100" y="1724025"/>
            <a:chExt cx="3429000" cy="1085850"/>
          </a:xfrm>
        </xdr:grpSpPr>
        <xdr:sp macro="" textlink="">
          <xdr:nvSpPr>
            <xdr:cNvPr id="146" name="正方形/長方形 145"/>
            <xdr:cNvSpPr/>
          </xdr:nvSpPr>
          <xdr:spPr>
            <a:xfrm>
              <a:off x="4772025" y="1724025"/>
              <a:ext cx="3011381" cy="1085850"/>
            </a:xfrm>
            <a:prstGeom prst="rect">
              <a:avLst/>
            </a:prstGeom>
            <a:solidFill>
              <a:schemeClr val="bg1">
                <a:lumMod val="95000"/>
              </a:schemeClr>
            </a:solidFill>
            <a:ln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cxnSp macro="">
          <xdr:nvCxnSpPr>
            <xdr:cNvPr id="147" name="直線コネクタ 146"/>
            <xdr:cNvCxnSpPr/>
          </xdr:nvCxnSpPr>
          <xdr:spPr>
            <a:xfrm flipH="1">
              <a:off x="4619626" y="2105025"/>
              <a:ext cx="3419474" cy="0"/>
            </a:xfrm>
            <a:prstGeom prst="line">
              <a:avLst/>
            </a:prstGeom>
            <a:ln>
              <a:prstDash val="dash"/>
            </a:ln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sp macro="" textlink="">
          <xdr:nvSpPr>
            <xdr:cNvPr id="148" name="テキスト ボックス 147"/>
            <xdr:cNvSpPr txBox="1"/>
          </xdr:nvSpPr>
          <xdr:spPr>
            <a:xfrm>
              <a:off x="6096000" y="1905000"/>
              <a:ext cx="504825" cy="19050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kumimoji="1" lang="ja-JP" altLang="en-US" sz="800">
                  <a:latin typeface="HGSｺﾞｼｯｸM" panose="020B0600000000000000" pitchFamily="50" charset="-128"/>
                  <a:ea typeface="HGSｺﾞｼｯｸM" panose="020B0600000000000000" pitchFamily="50" charset="-128"/>
                </a:rPr>
                <a:t>浸透管</a:t>
              </a:r>
            </a:p>
          </xdr:txBody>
        </xdr:sp>
        <xdr:cxnSp macro="">
          <xdr:nvCxnSpPr>
            <xdr:cNvPr id="149" name="直線コネクタ 148"/>
            <xdr:cNvCxnSpPr/>
          </xdr:nvCxnSpPr>
          <xdr:spPr>
            <a:xfrm flipH="1">
              <a:off x="4610100" y="1905000"/>
              <a:ext cx="3419475" cy="0"/>
            </a:xfrm>
            <a:prstGeom prst="line">
              <a:avLst/>
            </a:prstGeom>
            <a:ln w="9525">
              <a:solidFill>
                <a:schemeClr val="tx1"/>
              </a:solidFill>
              <a:prstDash val="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30</xdr:col>
      <xdr:colOff>57150</xdr:colOff>
      <xdr:row>6</xdr:row>
      <xdr:rowOff>57150</xdr:rowOff>
    </xdr:from>
    <xdr:to>
      <xdr:col>34</xdr:col>
      <xdr:colOff>182251</xdr:colOff>
      <xdr:row>7</xdr:row>
      <xdr:rowOff>4396</xdr:rowOff>
    </xdr:to>
    <xdr:grpSp>
      <xdr:nvGrpSpPr>
        <xdr:cNvPr id="150" name="グループ化 149"/>
        <xdr:cNvGrpSpPr/>
      </xdr:nvGrpSpPr>
      <xdr:grpSpPr>
        <a:xfrm>
          <a:off x="8867775" y="1571625"/>
          <a:ext cx="1077601" cy="194896"/>
          <a:chOff x="9285895" y="1526198"/>
          <a:chExt cx="1077601" cy="194896"/>
        </a:xfrm>
      </xdr:grpSpPr>
      <xdr:cxnSp macro="">
        <xdr:nvCxnSpPr>
          <xdr:cNvPr id="151" name="直線コネクタ 150"/>
          <xdr:cNvCxnSpPr/>
        </xdr:nvCxnSpPr>
        <xdr:spPr>
          <a:xfrm>
            <a:off x="9295420" y="1526198"/>
            <a:ext cx="1068076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52" name="直線コネクタ 151"/>
          <xdr:cNvCxnSpPr/>
        </xdr:nvCxnSpPr>
        <xdr:spPr>
          <a:xfrm>
            <a:off x="9285895" y="1721094"/>
            <a:ext cx="1068076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sp macro="" textlink="">
        <xdr:nvSpPr>
          <xdr:cNvPr id="153" name="右矢印 152"/>
          <xdr:cNvSpPr/>
        </xdr:nvSpPr>
        <xdr:spPr>
          <a:xfrm>
            <a:off x="9548699" y="1581883"/>
            <a:ext cx="445032" cy="66820"/>
          </a:xfrm>
          <a:prstGeom prst="rightArrow">
            <a:avLst/>
          </a:prstGeom>
          <a:noFill/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54" name="二等辺三角形 153"/>
          <xdr:cNvSpPr/>
        </xdr:nvSpPr>
        <xdr:spPr>
          <a:xfrm rot="10800000">
            <a:off x="10048875" y="1581150"/>
            <a:ext cx="180975" cy="133350"/>
          </a:xfrm>
          <a:prstGeom prst="triangle">
            <a:avLst/>
          </a:prstGeom>
          <a:solidFill>
            <a:schemeClr val="tx1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21</xdr:col>
      <xdr:colOff>219075</xdr:colOff>
      <xdr:row>6</xdr:row>
      <xdr:rowOff>114300</xdr:rowOff>
    </xdr:from>
    <xdr:to>
      <xdr:col>22</xdr:col>
      <xdr:colOff>161925</xdr:colOff>
      <xdr:row>7</xdr:row>
      <xdr:rowOff>0</xdr:rowOff>
    </xdr:to>
    <xdr:sp macro="" textlink="">
      <xdr:nvSpPr>
        <xdr:cNvPr id="155" name="二等辺三角形 154"/>
        <xdr:cNvSpPr/>
      </xdr:nvSpPr>
      <xdr:spPr>
        <a:xfrm rot="10800000">
          <a:off x="7229475" y="1704975"/>
          <a:ext cx="180975" cy="133350"/>
        </a:xfrm>
        <a:prstGeom prst="triangle">
          <a:avLst/>
        </a:prstGeom>
        <a:solidFill>
          <a:schemeClr val="tx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28575</xdr:colOff>
      <xdr:row>2</xdr:row>
      <xdr:rowOff>200024</xdr:rowOff>
    </xdr:from>
    <xdr:to>
      <xdr:col>39</xdr:col>
      <xdr:colOff>28575</xdr:colOff>
      <xdr:row>15</xdr:row>
      <xdr:rowOff>95249</xdr:rowOff>
    </xdr:to>
    <xdr:sp macro="" textlink="">
      <xdr:nvSpPr>
        <xdr:cNvPr id="156" name="角丸四角形 155"/>
        <xdr:cNvSpPr/>
      </xdr:nvSpPr>
      <xdr:spPr>
        <a:xfrm>
          <a:off x="4895850" y="800099"/>
          <a:ext cx="6429375" cy="3114675"/>
        </a:xfrm>
        <a:prstGeom prst="roundRect">
          <a:avLst>
            <a:gd name="adj" fmla="val 4459"/>
          </a:avLst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44</xdr:col>
      <xdr:colOff>0</xdr:colOff>
      <xdr:row>3</xdr:row>
      <xdr:rowOff>0</xdr:rowOff>
    </xdr:from>
    <xdr:to>
      <xdr:col>47</xdr:col>
      <xdr:colOff>504825</xdr:colOff>
      <xdr:row>19</xdr:row>
      <xdr:rowOff>190500</xdr:rowOff>
    </xdr:to>
    <xdr:sp macro="" textlink="">
      <xdr:nvSpPr>
        <xdr:cNvPr id="157" name="テキスト ボックス 156"/>
        <xdr:cNvSpPr txBox="1"/>
      </xdr:nvSpPr>
      <xdr:spPr>
        <a:xfrm>
          <a:off x="12115800" y="600075"/>
          <a:ext cx="2562225" cy="4152900"/>
        </a:xfrm>
        <a:prstGeom prst="rect">
          <a:avLst/>
        </a:prstGeom>
        <a:solidFill>
          <a:schemeClr val="lt1"/>
        </a:solidFill>
        <a:ln w="412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ja-JP" sz="1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使い方</a:t>
          </a:r>
          <a:endParaRPr lang="ja-JP" altLang="ja-JP" sz="1800">
            <a:effectLst/>
          </a:endParaRPr>
        </a:p>
        <a:p>
          <a:r>
            <a:rPr kumimoji="1" lang="ja-JP" altLang="ja-JP" sz="1800">
              <a:solidFill>
                <a:schemeClr val="dk1"/>
              </a:solidFill>
              <a:effectLst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①を選択</a:t>
          </a:r>
          <a:endParaRPr lang="ja-JP" altLang="ja-JP" sz="1800">
            <a:effectLst/>
            <a:latin typeface="HGSｺﾞｼｯｸM" panose="020B0600000000000000" pitchFamily="50" charset="-128"/>
            <a:ea typeface="HGSｺﾞｼｯｸM" panose="020B0600000000000000" pitchFamily="50" charset="-128"/>
          </a:endParaRPr>
        </a:p>
        <a:p>
          <a:r>
            <a:rPr kumimoji="1" lang="ja-JP" altLang="ja-JP" sz="1800">
              <a:solidFill>
                <a:schemeClr val="dk1"/>
              </a:solidFill>
              <a:effectLst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「砂質」・「ローム」</a:t>
          </a:r>
          <a:endParaRPr lang="ja-JP" altLang="ja-JP" sz="1800">
            <a:effectLst/>
            <a:latin typeface="HGSｺﾞｼｯｸM" panose="020B0600000000000000" pitchFamily="50" charset="-128"/>
            <a:ea typeface="HGSｺﾞｼｯｸM" panose="020B0600000000000000" pitchFamily="50" charset="-128"/>
          </a:endParaRPr>
        </a:p>
        <a:p>
          <a:r>
            <a:rPr kumimoji="1" lang="ja-JP" altLang="ja-JP" sz="1800">
              <a:solidFill>
                <a:schemeClr val="dk1"/>
              </a:solidFill>
              <a:effectLst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②③④</a:t>
          </a:r>
          <a:r>
            <a:rPr kumimoji="1" lang="ja-JP" altLang="en-US" sz="1800">
              <a:solidFill>
                <a:schemeClr val="dk1"/>
              </a:solidFill>
              <a:effectLst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⑤⑥⑦</a:t>
          </a:r>
          <a:r>
            <a:rPr kumimoji="1" lang="ja-JP" altLang="ja-JP" sz="1800">
              <a:solidFill>
                <a:schemeClr val="dk1"/>
              </a:solidFill>
              <a:effectLst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を入力</a:t>
          </a:r>
          <a:endParaRPr kumimoji="1" lang="en-US" altLang="ja-JP" sz="1800">
            <a:solidFill>
              <a:schemeClr val="dk1"/>
            </a:solidFill>
            <a:effectLst/>
            <a:latin typeface="HGSｺﾞｼｯｸM" panose="020B0600000000000000" pitchFamily="50" charset="-128"/>
            <a:ea typeface="HGSｺﾞｼｯｸM" panose="020B0600000000000000" pitchFamily="50" charset="-128"/>
            <a:cs typeface="+mn-cs"/>
          </a:endParaRPr>
        </a:p>
        <a:p>
          <a:r>
            <a:rPr kumimoji="1" lang="ja-JP" altLang="ja-JP" sz="1800">
              <a:solidFill>
                <a:schemeClr val="dk1"/>
              </a:solidFill>
              <a:effectLst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単位ｍ</a:t>
          </a:r>
          <a:endParaRPr lang="ja-JP" altLang="ja-JP" sz="1800">
            <a:effectLst/>
            <a:latin typeface="HGSｺﾞｼｯｸM" panose="020B0600000000000000" pitchFamily="50" charset="-128"/>
            <a:ea typeface="HGSｺﾞｼｯｸM" panose="020B0600000000000000" pitchFamily="50" charset="-128"/>
          </a:endParaRPr>
        </a:p>
        <a:p>
          <a:r>
            <a:rPr kumimoji="1" lang="ja-JP" altLang="ja-JP" sz="1800">
              <a:solidFill>
                <a:schemeClr val="dk1"/>
              </a:solidFill>
              <a:effectLst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ミリ以下切り捨て</a:t>
          </a:r>
          <a:endParaRPr lang="ja-JP" altLang="ja-JP" sz="1800">
            <a:effectLst/>
            <a:latin typeface="HGSｺﾞｼｯｸM" panose="020B0600000000000000" pitchFamily="50" charset="-128"/>
            <a:ea typeface="HGSｺﾞｼｯｸM" panose="020B0600000000000000" pitchFamily="50" charset="-128"/>
          </a:endParaRPr>
        </a:p>
        <a:p>
          <a:r>
            <a:rPr kumimoji="1" lang="ja-JP" altLang="ja-JP" sz="1800">
              <a:solidFill>
                <a:schemeClr val="dk1"/>
              </a:solidFill>
              <a:effectLst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センチまで</a:t>
          </a:r>
          <a:endParaRPr kumimoji="1" lang="en-US" altLang="ja-JP" sz="1800">
            <a:solidFill>
              <a:schemeClr val="dk1"/>
            </a:solidFill>
            <a:effectLst/>
            <a:latin typeface="HGSｺﾞｼｯｸM" panose="020B0600000000000000" pitchFamily="50" charset="-128"/>
            <a:ea typeface="HGSｺﾞｼｯｸM" panose="020B0600000000000000" pitchFamily="50" charset="-128"/>
            <a:cs typeface="+mn-cs"/>
          </a:endParaRPr>
        </a:p>
        <a:p>
          <a:r>
            <a:rPr kumimoji="1" lang="ja-JP" altLang="en-US" sz="1800">
              <a:solidFill>
                <a:srgbClr val="FF0000"/>
              </a:solidFill>
              <a:effectLst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　</a:t>
          </a:r>
          <a:r>
            <a:rPr kumimoji="1" lang="en-US" altLang="ja-JP" sz="1800">
              <a:solidFill>
                <a:srgbClr val="FF0000"/>
              </a:solidFill>
              <a:effectLst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※</a:t>
          </a:r>
          <a:r>
            <a:rPr kumimoji="1" lang="ja-JP" altLang="en-US" sz="1800">
              <a:solidFill>
                <a:srgbClr val="FF0000"/>
              </a:solidFill>
              <a:effectLst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入力時の注意</a:t>
          </a:r>
          <a:endParaRPr kumimoji="1" lang="en-US" altLang="ja-JP" sz="1800">
            <a:solidFill>
              <a:srgbClr val="FF0000"/>
            </a:solidFill>
            <a:effectLst/>
            <a:latin typeface="HGSｺﾞｼｯｸM" panose="020B0600000000000000" pitchFamily="50" charset="-128"/>
            <a:ea typeface="HGSｺﾞｼｯｸM" panose="020B0600000000000000" pitchFamily="50" charset="-128"/>
            <a:cs typeface="+mn-cs"/>
          </a:endParaRPr>
        </a:p>
        <a:p>
          <a:r>
            <a:rPr kumimoji="1" lang="ja-JP" altLang="en-US" sz="1800">
              <a:solidFill>
                <a:srgbClr val="FF0000"/>
              </a:solidFill>
              <a:effectLst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　　　②＞④</a:t>
          </a:r>
          <a:endParaRPr kumimoji="1" lang="en-US" altLang="ja-JP" sz="1800">
            <a:solidFill>
              <a:srgbClr val="FF0000"/>
            </a:solidFill>
            <a:effectLst/>
            <a:latin typeface="HGSｺﾞｼｯｸM" panose="020B0600000000000000" pitchFamily="50" charset="-128"/>
            <a:ea typeface="HGSｺﾞｼｯｸM" panose="020B0600000000000000" pitchFamily="50" charset="-128"/>
            <a:cs typeface="+mn-cs"/>
          </a:endParaRPr>
        </a:p>
        <a:p>
          <a:r>
            <a:rPr kumimoji="1" lang="ja-JP" altLang="en-US" sz="1800">
              <a:solidFill>
                <a:srgbClr val="FF0000"/>
              </a:solidFill>
              <a:effectLst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　　　③＞⑤</a:t>
          </a:r>
          <a:endParaRPr lang="ja-JP" altLang="ja-JP" sz="1800">
            <a:solidFill>
              <a:srgbClr val="FF0000"/>
            </a:solidFill>
            <a:effectLst/>
            <a:latin typeface="HGSｺﾞｼｯｸM" panose="020B0600000000000000" pitchFamily="50" charset="-128"/>
            <a:ea typeface="HGSｺﾞｼｯｸM" panose="020B0600000000000000" pitchFamily="50" charset="-128"/>
          </a:endParaRPr>
        </a:p>
        <a:p>
          <a:endParaRPr kumimoji="1" lang="en-US" altLang="ja-JP" sz="1800">
            <a:solidFill>
              <a:schemeClr val="dk1"/>
            </a:solidFill>
            <a:effectLst/>
            <a:latin typeface="HGSｺﾞｼｯｸM" panose="020B0600000000000000" pitchFamily="50" charset="-128"/>
            <a:ea typeface="HGSｺﾞｼｯｸM" panose="020B0600000000000000" pitchFamily="50" charset="-128"/>
            <a:cs typeface="+mn-cs"/>
          </a:endParaRPr>
        </a:p>
        <a:p>
          <a:r>
            <a:rPr kumimoji="1" lang="ja-JP" altLang="en-US" sz="1800">
              <a:solidFill>
                <a:schemeClr val="dk1"/>
              </a:solidFill>
              <a:effectLst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必要に応じて本シートを印刷してください</a:t>
          </a:r>
          <a:endParaRPr lang="ja-JP" altLang="ja-JP" sz="1800">
            <a:effectLst/>
            <a:latin typeface="HGSｺﾞｼｯｸM" panose="020B0600000000000000" pitchFamily="50" charset="-128"/>
            <a:ea typeface="HGSｺﾞｼｯｸM" panose="020B0600000000000000" pitchFamily="50" charset="-128"/>
          </a:endParaRPr>
        </a:p>
        <a:p>
          <a:endParaRPr kumimoji="1" lang="ja-JP" altLang="en-US" sz="1100"/>
        </a:p>
      </xdr:txBody>
    </xdr:sp>
    <xdr:clientData/>
  </xdr:twoCellAnchor>
  <xdr:twoCellAnchor>
    <xdr:from>
      <xdr:col>44</xdr:col>
      <xdr:colOff>0</xdr:colOff>
      <xdr:row>20</xdr:row>
      <xdr:rowOff>0</xdr:rowOff>
    </xdr:from>
    <xdr:to>
      <xdr:col>47</xdr:col>
      <xdr:colOff>485775</xdr:colOff>
      <xdr:row>26</xdr:row>
      <xdr:rowOff>247649</xdr:rowOff>
    </xdr:to>
    <xdr:sp macro="" textlink="">
      <xdr:nvSpPr>
        <xdr:cNvPr id="158" name="テキスト ボックス 157"/>
        <xdr:cNvSpPr txBox="1"/>
      </xdr:nvSpPr>
      <xdr:spPr>
        <a:xfrm>
          <a:off x="11877675" y="4810125"/>
          <a:ext cx="2543175" cy="1733549"/>
        </a:xfrm>
        <a:prstGeom prst="rect">
          <a:avLst/>
        </a:prstGeom>
        <a:solidFill>
          <a:schemeClr val="lt1"/>
        </a:solidFill>
        <a:ln w="41275" cmpd="dbl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HGSｺﾞｼｯｸM" panose="020B0600000000000000" pitchFamily="50" charset="-128"/>
              <a:ea typeface="HGSｺﾞｼｯｸM" panose="020B0600000000000000" pitchFamily="50" charset="-128"/>
            </a:rPr>
            <a:t>ローム層の範囲</a:t>
          </a:r>
          <a:endParaRPr kumimoji="1" lang="en-US" altLang="ja-JP" sz="11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  <a:p>
          <a:r>
            <a:rPr kumimoji="1" lang="ja-JP" altLang="en-US" sz="1100">
              <a:latin typeface="HGSｺﾞｼｯｸM" panose="020B0600000000000000" pitchFamily="50" charset="-128"/>
              <a:ea typeface="HGSｺﾞｼｯｸM" panose="020B0600000000000000" pitchFamily="50" charset="-128"/>
            </a:rPr>
            <a:t>国道</a:t>
          </a:r>
          <a:r>
            <a:rPr kumimoji="1" lang="en-US" altLang="ja-JP" sz="1100">
              <a:latin typeface="HGSｺﾞｼｯｸM" panose="020B0600000000000000" pitchFamily="50" charset="-128"/>
              <a:ea typeface="HGSｺﾞｼｯｸM" panose="020B0600000000000000" pitchFamily="50" charset="-128"/>
            </a:rPr>
            <a:t>1</a:t>
          </a:r>
          <a:r>
            <a:rPr kumimoji="1" lang="ja-JP" altLang="en-US" sz="1100">
              <a:latin typeface="HGSｺﾞｼｯｸM" panose="020B0600000000000000" pitchFamily="50" charset="-128"/>
              <a:ea typeface="HGSｺﾞｼｯｸM" panose="020B0600000000000000" pitchFamily="50" charset="-128"/>
            </a:rPr>
            <a:t>号バイパスの北側の地域</a:t>
          </a:r>
          <a:endParaRPr kumimoji="1" lang="en-US" altLang="ja-JP" sz="11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  <a:p>
          <a:r>
            <a:rPr kumimoji="1" lang="ja-JP" altLang="en-US" sz="1100">
              <a:latin typeface="HGSｺﾞｼｯｸM" panose="020B0600000000000000" pitchFamily="50" charset="-128"/>
              <a:ea typeface="HGSｺﾞｼｯｸM" panose="020B0600000000000000" pitchFamily="50" charset="-128"/>
            </a:rPr>
            <a:t>西富・大鋸・弥勒寺・宮前・小塚・高谷・村岡東・川名</a:t>
          </a:r>
          <a:endParaRPr kumimoji="1" lang="en-US" altLang="ja-JP" sz="11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  <a:p>
          <a:r>
            <a:rPr kumimoji="1" lang="ja-JP" altLang="en-US" sz="1100">
              <a:latin typeface="HGSｺﾞｼｯｸM" panose="020B0600000000000000" pitchFamily="50" charset="-128"/>
              <a:ea typeface="HGSｺﾞｼｯｸM" panose="020B0600000000000000" pitchFamily="50" charset="-128"/>
            </a:rPr>
            <a:t>　　　　　　　　　　　の各地域</a:t>
          </a:r>
          <a:endParaRPr kumimoji="1" lang="en-US" altLang="ja-JP" sz="11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  <a:p>
          <a:endParaRPr kumimoji="1" lang="en-US" altLang="ja-JP" sz="11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  <a:p>
          <a:r>
            <a:rPr kumimoji="1" lang="ja-JP" altLang="en-US" sz="1100">
              <a:latin typeface="HGSｺﾞｼｯｸM" panose="020B0600000000000000" pitchFamily="50" charset="-128"/>
              <a:ea typeface="HGSｺﾞｼｯｸM" panose="020B0600000000000000" pitchFamily="50" charset="-128"/>
            </a:rPr>
            <a:t>砂層の範囲</a:t>
          </a:r>
          <a:endParaRPr kumimoji="1" lang="en-US" altLang="ja-JP" sz="11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  <a:p>
          <a:r>
            <a:rPr kumimoji="1" lang="ja-JP" altLang="en-US" sz="1100">
              <a:latin typeface="HGSｺﾞｼｯｸM" panose="020B0600000000000000" pitchFamily="50" charset="-128"/>
              <a:ea typeface="HGSｺﾞｼｯｸM" panose="020B0600000000000000" pitchFamily="50" charset="-128"/>
            </a:rPr>
            <a:t>ローム層以外の地域</a:t>
          </a:r>
          <a:endParaRPr kumimoji="1" lang="en-US" altLang="ja-JP" sz="11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  <a:p>
          <a:r>
            <a:rPr kumimoji="1" lang="ja-JP" altLang="en-US" sz="1100">
              <a:latin typeface="HGSｺﾞｼｯｸM" panose="020B0600000000000000" pitchFamily="50" charset="-128"/>
              <a:ea typeface="HGSｺﾞｼｯｸM" panose="020B0600000000000000" pitchFamily="50" charset="-128"/>
            </a:rPr>
            <a:t>（宅地造成工事規制区域を除く）</a:t>
          </a:r>
          <a:endParaRPr kumimoji="1" lang="en-US" altLang="ja-JP" sz="11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AQ33"/>
  <sheetViews>
    <sheetView showGridLines="0" showRowColHeaders="0" tabSelected="1" zoomScaleNormal="100" zoomScaleSheetLayoutView="100" workbookViewId="0">
      <selection activeCell="AL2" sqref="AL2:AO2"/>
    </sheetView>
  </sheetViews>
  <sheetFormatPr defaultRowHeight="20.100000000000001" customHeight="1" x14ac:dyDescent="0.15"/>
  <cols>
    <col min="1" max="1" width="3" style="1" customWidth="1"/>
    <col min="2" max="4" width="8.5" style="1" customWidth="1"/>
    <col min="5" max="5" width="9" style="1"/>
    <col min="6" max="41" width="3.125" style="1" customWidth="1"/>
    <col min="42" max="42" width="9" style="1" hidden="1" customWidth="1"/>
    <col min="43" max="43" width="18.75" style="1" hidden="1" customWidth="1"/>
    <col min="44" max="44" width="5.875" style="1" customWidth="1"/>
    <col min="45" max="16384" width="9" style="1"/>
  </cols>
  <sheetData>
    <row r="1" spans="2:43" ht="13.5" customHeight="1" x14ac:dyDescent="0.15"/>
    <row r="2" spans="2:43" ht="27.75" customHeight="1" x14ac:dyDescent="0.15">
      <c r="B2" s="8" t="s">
        <v>27</v>
      </c>
      <c r="AL2" s="15" t="s">
        <v>26</v>
      </c>
      <c r="AM2" s="15"/>
      <c r="AN2" s="15"/>
      <c r="AO2" s="15"/>
    </row>
    <row r="3" spans="2:43" ht="20.100000000000001" customHeight="1" x14ac:dyDescent="0.15">
      <c r="AP3" s="1" t="s">
        <v>26</v>
      </c>
      <c r="AQ3" s="1">
        <v>8.8900000000000006E-5</v>
      </c>
    </row>
    <row r="4" spans="2:43" ht="20.100000000000001" customHeight="1" x14ac:dyDescent="0.15">
      <c r="H4" s="16" t="s">
        <v>37</v>
      </c>
      <c r="I4" s="16"/>
      <c r="J4" s="16"/>
      <c r="K4" s="1" t="s">
        <v>44</v>
      </c>
      <c r="N4" s="1" t="s">
        <v>29</v>
      </c>
      <c r="AP4" s="1" t="s">
        <v>24</v>
      </c>
      <c r="AQ4" s="1">
        <v>2.1500000000000001E-5</v>
      </c>
    </row>
    <row r="5" spans="2:43" ht="20.100000000000001" customHeight="1" x14ac:dyDescent="0.15">
      <c r="E5" s="6"/>
      <c r="H5" s="27"/>
      <c r="I5" s="27"/>
      <c r="J5" s="27"/>
    </row>
    <row r="7" spans="2:43" ht="20.100000000000001" customHeight="1" x14ac:dyDescent="0.15">
      <c r="H7" s="16" t="s">
        <v>39</v>
      </c>
      <c r="I7" s="16"/>
      <c r="J7" s="16"/>
      <c r="K7" s="1" t="s">
        <v>46</v>
      </c>
    </row>
    <row r="8" spans="2:43" ht="20.100000000000001" customHeight="1" x14ac:dyDescent="0.15">
      <c r="D8" s="4" t="s">
        <v>38</v>
      </c>
      <c r="E8" s="1" t="s">
        <v>45</v>
      </c>
      <c r="G8" s="9"/>
      <c r="H8" s="27"/>
      <c r="I8" s="27"/>
      <c r="J8" s="27"/>
      <c r="AG8" s="1" t="s">
        <v>30</v>
      </c>
    </row>
    <row r="9" spans="2:43" ht="20.100000000000001" customHeight="1" x14ac:dyDescent="0.15">
      <c r="D9" s="13"/>
      <c r="G9" s="9"/>
    </row>
    <row r="10" spans="2:43" ht="20.100000000000001" customHeight="1" x14ac:dyDescent="0.15">
      <c r="AG10" s="1" t="s">
        <v>31</v>
      </c>
    </row>
    <row r="11" spans="2:43" ht="20.100000000000001" customHeight="1" x14ac:dyDescent="0.15">
      <c r="AG11" s="1" t="s">
        <v>32</v>
      </c>
    </row>
    <row r="12" spans="2:43" ht="20.100000000000001" customHeight="1" x14ac:dyDescent="0.15">
      <c r="B12" s="6" t="s">
        <v>47</v>
      </c>
      <c r="AG12" s="1" t="s">
        <v>33</v>
      </c>
    </row>
    <row r="13" spans="2:43" ht="20.100000000000001" customHeight="1" x14ac:dyDescent="0.15">
      <c r="B13" s="4" t="s">
        <v>42</v>
      </c>
      <c r="E13" s="6" t="s">
        <v>48</v>
      </c>
      <c r="AG13" s="1" t="s">
        <v>34</v>
      </c>
    </row>
    <row r="14" spans="2:43" ht="20.100000000000001" customHeight="1" x14ac:dyDescent="0.15">
      <c r="B14" s="13"/>
      <c r="E14" s="10" t="s">
        <v>41</v>
      </c>
      <c r="H14" s="16" t="s">
        <v>40</v>
      </c>
      <c r="I14" s="16"/>
      <c r="J14" s="16"/>
      <c r="K14" s="1" t="s">
        <v>49</v>
      </c>
      <c r="O14" s="1" t="s">
        <v>35</v>
      </c>
    </row>
    <row r="15" spans="2:43" ht="20.100000000000001" customHeight="1" x14ac:dyDescent="0.15">
      <c r="E15" s="14"/>
      <c r="H15" s="27"/>
      <c r="I15" s="27"/>
      <c r="J15" s="27"/>
      <c r="O15" s="1" t="s">
        <v>36</v>
      </c>
    </row>
    <row r="16" spans="2:43" ht="20.100000000000001" customHeight="1" x14ac:dyDescent="0.15">
      <c r="G16" s="7"/>
      <c r="H16" s="7"/>
      <c r="I16" s="6"/>
    </row>
    <row r="19" spans="3:41" ht="20.100000000000001" customHeight="1" x14ac:dyDescent="0.15">
      <c r="C19" s="12" t="s">
        <v>43</v>
      </c>
      <c r="N19" s="16" t="s">
        <v>20</v>
      </c>
      <c r="O19" s="16"/>
      <c r="Q19" s="16" t="s">
        <v>19</v>
      </c>
      <c r="R19" s="16"/>
      <c r="T19" s="16" t="s">
        <v>18</v>
      </c>
      <c r="U19" s="16"/>
      <c r="X19" s="16" t="s">
        <v>25</v>
      </c>
      <c r="Y19" s="16"/>
      <c r="AA19" s="16" t="s">
        <v>19</v>
      </c>
      <c r="AB19" s="16"/>
    </row>
    <row r="20" spans="3:41" ht="20.100000000000001" customHeight="1" x14ac:dyDescent="0.15">
      <c r="C20" s="11">
        <v>0.3</v>
      </c>
      <c r="F20" s="2" t="s">
        <v>28</v>
      </c>
      <c r="G20" s="2" t="s">
        <v>0</v>
      </c>
      <c r="H20" s="22">
        <f>VLOOKUP(AL2,AP3:AQ4,2,0)</f>
        <v>8.8900000000000006E-5</v>
      </c>
      <c r="I20" s="22"/>
      <c r="J20" s="22"/>
      <c r="K20" s="22"/>
      <c r="L20" s="22" t="s">
        <v>14</v>
      </c>
      <c r="M20" s="22"/>
      <c r="N20" s="16">
        <f>$H$5</f>
        <v>0</v>
      </c>
      <c r="O20" s="16"/>
      <c r="P20" s="6" t="s">
        <v>5</v>
      </c>
      <c r="Q20" s="16">
        <f>$D$9</f>
        <v>0</v>
      </c>
      <c r="R20" s="16"/>
      <c r="S20" s="1" t="s">
        <v>2</v>
      </c>
      <c r="T20" s="16">
        <f>$H$15</f>
        <v>0</v>
      </c>
      <c r="U20" s="16"/>
      <c r="V20" s="1" t="s">
        <v>5</v>
      </c>
      <c r="W20" s="1" t="s">
        <v>8</v>
      </c>
      <c r="X20" s="16">
        <f>H5</f>
        <v>0</v>
      </c>
      <c r="Y20" s="16"/>
      <c r="Z20" s="1" t="s">
        <v>11</v>
      </c>
      <c r="AA20" s="16">
        <f>D9</f>
        <v>0</v>
      </c>
      <c r="AB20" s="16"/>
      <c r="AC20" s="1" t="s">
        <v>6</v>
      </c>
      <c r="AD20" s="1" t="s">
        <v>5</v>
      </c>
      <c r="AE20" s="1">
        <v>2</v>
      </c>
      <c r="AF20" s="1" t="s">
        <v>12</v>
      </c>
      <c r="AG20" s="1" t="s">
        <v>0</v>
      </c>
      <c r="AH20" s="16">
        <f>H20*(N20*Q20+T20*(X20+AA20)*2)</f>
        <v>0</v>
      </c>
      <c r="AI20" s="16"/>
      <c r="AJ20" s="16"/>
      <c r="AK20" s="16"/>
      <c r="AL20" s="16"/>
    </row>
    <row r="21" spans="3:41" ht="20.100000000000001" customHeight="1" x14ac:dyDescent="0.15"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</row>
    <row r="22" spans="3:41" ht="20.100000000000001" customHeight="1" x14ac:dyDescent="0.15">
      <c r="M22" s="17" t="s">
        <v>23</v>
      </c>
      <c r="N22" s="17"/>
      <c r="O22" s="17"/>
      <c r="P22" s="17"/>
    </row>
    <row r="23" spans="3:41" ht="20.100000000000001" customHeight="1" x14ac:dyDescent="0.15">
      <c r="D23" s="23" t="s">
        <v>22</v>
      </c>
      <c r="E23" s="23"/>
      <c r="F23" s="18" t="s">
        <v>21</v>
      </c>
      <c r="G23" s="18"/>
      <c r="H23" s="18"/>
      <c r="I23" s="18"/>
      <c r="J23" s="18"/>
      <c r="K23" s="18"/>
      <c r="L23" s="18"/>
      <c r="M23" s="19">
        <f>AH20</f>
        <v>0</v>
      </c>
      <c r="N23" s="19"/>
      <c r="O23" s="19"/>
      <c r="P23" s="19"/>
      <c r="Q23" s="3" t="s">
        <v>5</v>
      </c>
      <c r="R23" s="20">
        <v>3600</v>
      </c>
      <c r="S23" s="20"/>
      <c r="T23" s="3" t="s">
        <v>0</v>
      </c>
      <c r="U23" s="21">
        <f>ROUNDDOWN(0.8*0.5*0.9*1*M23*3600,3)</f>
        <v>0</v>
      </c>
      <c r="V23" s="21"/>
      <c r="W23" s="21"/>
      <c r="X23" s="1" t="s">
        <v>4</v>
      </c>
      <c r="AA23" s="2"/>
    </row>
    <row r="25" spans="3:41" ht="20.100000000000001" customHeight="1" x14ac:dyDescent="0.15">
      <c r="G25" s="16" t="s">
        <v>20</v>
      </c>
      <c r="H25" s="16"/>
      <c r="J25" s="16" t="s">
        <v>19</v>
      </c>
      <c r="K25" s="16"/>
      <c r="M25" s="16" t="s">
        <v>18</v>
      </c>
      <c r="N25" s="16"/>
      <c r="Q25" s="16" t="s">
        <v>10</v>
      </c>
      <c r="R25" s="16"/>
      <c r="S25" s="6"/>
      <c r="T25" s="24"/>
      <c r="U25" s="24"/>
      <c r="V25" s="6"/>
      <c r="W25" s="6"/>
      <c r="Z25" s="16" t="s">
        <v>17</v>
      </c>
      <c r="AA25" s="16"/>
      <c r="AE25" s="16" t="s">
        <v>16</v>
      </c>
      <c r="AF25" s="16"/>
    </row>
    <row r="26" spans="3:41" ht="20.100000000000001" customHeight="1" x14ac:dyDescent="0.15">
      <c r="D26" s="23" t="s">
        <v>15</v>
      </c>
      <c r="E26" s="23"/>
      <c r="F26" s="1" t="s">
        <v>8</v>
      </c>
      <c r="G26" s="16">
        <f>$H$5</f>
        <v>0</v>
      </c>
      <c r="H26" s="16"/>
      <c r="I26" s="6" t="s">
        <v>1</v>
      </c>
      <c r="J26" s="16">
        <f>$D$9</f>
        <v>0</v>
      </c>
      <c r="K26" s="16"/>
      <c r="L26" s="1" t="s">
        <v>14</v>
      </c>
      <c r="M26" s="16">
        <f>$H$15</f>
        <v>0</v>
      </c>
      <c r="N26" s="16"/>
      <c r="O26" s="1" t="s">
        <v>13</v>
      </c>
      <c r="P26" s="1" t="s">
        <v>8</v>
      </c>
      <c r="Q26" s="16">
        <f>$H$8*$H$8</f>
        <v>0</v>
      </c>
      <c r="R26" s="16"/>
      <c r="S26" s="6" t="s">
        <v>5</v>
      </c>
      <c r="T26" s="24">
        <v>3.14</v>
      </c>
      <c r="U26" s="24"/>
      <c r="V26" s="6" t="s">
        <v>7</v>
      </c>
      <c r="W26" s="6">
        <v>4</v>
      </c>
      <c r="X26" s="1" t="s">
        <v>12</v>
      </c>
      <c r="Y26" s="1" t="s">
        <v>5</v>
      </c>
      <c r="Z26" s="16">
        <f>$E$15</f>
        <v>0</v>
      </c>
      <c r="AA26" s="16"/>
      <c r="AB26" s="1" t="s">
        <v>12</v>
      </c>
      <c r="AC26" s="1" t="s">
        <v>12</v>
      </c>
      <c r="AD26" s="1" t="s">
        <v>5</v>
      </c>
      <c r="AE26" s="16">
        <f>$C$20</f>
        <v>0.3</v>
      </c>
      <c r="AF26" s="16"/>
      <c r="AG26" s="1" t="s">
        <v>11</v>
      </c>
    </row>
    <row r="27" spans="3:41" ht="20.100000000000001" customHeight="1" x14ac:dyDescent="0.15">
      <c r="Y27" s="16" t="s">
        <v>10</v>
      </c>
      <c r="Z27" s="16"/>
      <c r="AA27" s="6"/>
      <c r="AB27" s="24"/>
      <c r="AC27" s="24"/>
      <c r="AD27" s="6"/>
      <c r="AE27" s="6"/>
      <c r="AH27" s="16" t="s">
        <v>9</v>
      </c>
      <c r="AI27" s="16"/>
    </row>
    <row r="28" spans="3:41" ht="20.100000000000001" customHeight="1" x14ac:dyDescent="0.15">
      <c r="X28" s="1" t="s">
        <v>8</v>
      </c>
      <c r="Y28" s="16">
        <f>$H$8*$H$8</f>
        <v>0</v>
      </c>
      <c r="Z28" s="16"/>
      <c r="AA28" s="6" t="s">
        <v>5</v>
      </c>
      <c r="AB28" s="24">
        <v>3.14</v>
      </c>
      <c r="AC28" s="24"/>
      <c r="AD28" s="6" t="s">
        <v>7</v>
      </c>
      <c r="AE28" s="6">
        <v>4</v>
      </c>
      <c r="AF28" s="1" t="s">
        <v>6</v>
      </c>
      <c r="AG28" s="1" t="s">
        <v>5</v>
      </c>
      <c r="AH28" s="16">
        <f>$B$14</f>
        <v>0</v>
      </c>
      <c r="AI28" s="16"/>
      <c r="AJ28" s="1" t="s">
        <v>0</v>
      </c>
      <c r="AK28" s="16">
        <f>ROUNDDOWN((G26*J26*M26-(Q26*3.14/4*Z26))*AE26+(Y28*3.14/4)*AH28,3)</f>
        <v>0</v>
      </c>
      <c r="AL28" s="16"/>
      <c r="AM28" s="16"/>
      <c r="AN28" s="16"/>
      <c r="AO28" s="16"/>
    </row>
    <row r="29" spans="3:41" ht="20.100000000000001" customHeight="1" x14ac:dyDescent="0.15">
      <c r="AO29" s="5" t="s">
        <v>4</v>
      </c>
    </row>
    <row r="31" spans="3:41" ht="20.100000000000001" customHeight="1" x14ac:dyDescent="0.15">
      <c r="E31" s="5" t="s">
        <v>3</v>
      </c>
      <c r="F31" s="25">
        <f>U23</f>
        <v>0</v>
      </c>
      <c r="G31" s="16"/>
      <c r="H31" s="16"/>
      <c r="I31" s="16"/>
      <c r="J31" s="6" t="s">
        <v>2</v>
      </c>
      <c r="K31" s="16">
        <f>AK28</f>
        <v>0</v>
      </c>
      <c r="L31" s="16"/>
      <c r="M31" s="16"/>
      <c r="N31" s="16"/>
      <c r="O31" s="1" t="s">
        <v>0</v>
      </c>
      <c r="P31" s="26">
        <f>F31+K31</f>
        <v>0</v>
      </c>
      <c r="Q31" s="16"/>
      <c r="R31" s="16"/>
      <c r="S31" s="16"/>
    </row>
    <row r="32" spans="3:41" ht="20.100000000000001" customHeight="1" x14ac:dyDescent="0.15">
      <c r="AG32" s="3" t="s">
        <v>50</v>
      </c>
    </row>
    <row r="33" spans="20:32" ht="20.100000000000001" customHeight="1" x14ac:dyDescent="0.15"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</row>
  </sheetData>
  <sheetProtection algorithmName="SHA-512" hashValue="agy/NacBPaxnmJMeM1bGshSzsh2olyfiwhUhh7jRM7zlXvFDvbXGrTCEyL1nxnGRsUAz0UNi28SpzpnLcI+Q8A==" saltValue="tibtxTDDKobfjr9eiBARzw==" spinCount="100000" sheet="1" objects="1" scenarios="1"/>
  <mergeCells count="52">
    <mergeCell ref="T33:AF33"/>
    <mergeCell ref="H8:J8"/>
    <mergeCell ref="H7:J7"/>
    <mergeCell ref="H15:J15"/>
    <mergeCell ref="H14:J14"/>
    <mergeCell ref="H5:J5"/>
    <mergeCell ref="H4:J4"/>
    <mergeCell ref="AK28:AO28"/>
    <mergeCell ref="F31:I31"/>
    <mergeCell ref="K31:N31"/>
    <mergeCell ref="P31:S31"/>
    <mergeCell ref="Y27:Z27"/>
    <mergeCell ref="AB27:AC27"/>
    <mergeCell ref="AH27:AI27"/>
    <mergeCell ref="Y28:Z28"/>
    <mergeCell ref="AB28:AC28"/>
    <mergeCell ref="AH28:AI28"/>
    <mergeCell ref="AE25:AF25"/>
    <mergeCell ref="T26:U26"/>
    <mergeCell ref="Z26:AA26"/>
    <mergeCell ref="AE26:AF26"/>
    <mergeCell ref="G25:H25"/>
    <mergeCell ref="D26:E26"/>
    <mergeCell ref="G26:H26"/>
    <mergeCell ref="J26:K26"/>
    <mergeCell ref="M26:N26"/>
    <mergeCell ref="Q26:R26"/>
    <mergeCell ref="D23:E23"/>
    <mergeCell ref="J25:K25"/>
    <mergeCell ref="M25:N25"/>
    <mergeCell ref="Q25:R25"/>
    <mergeCell ref="T25:U25"/>
    <mergeCell ref="Z25:AA25"/>
    <mergeCell ref="AH20:AL20"/>
    <mergeCell ref="M22:P22"/>
    <mergeCell ref="F23:L23"/>
    <mergeCell ref="M23:P23"/>
    <mergeCell ref="R23:S23"/>
    <mergeCell ref="U23:W23"/>
    <mergeCell ref="H20:K20"/>
    <mergeCell ref="L20:M20"/>
    <mergeCell ref="N20:O20"/>
    <mergeCell ref="Q20:R20"/>
    <mergeCell ref="AA20:AB20"/>
    <mergeCell ref="T20:U20"/>
    <mergeCell ref="X20:Y20"/>
    <mergeCell ref="AL2:AO2"/>
    <mergeCell ref="N19:O19"/>
    <mergeCell ref="Q19:R19"/>
    <mergeCell ref="T19:U19"/>
    <mergeCell ref="X19:Y19"/>
    <mergeCell ref="AA19:AB19"/>
  </mergeCells>
  <phoneticPr fontId="2"/>
  <dataValidations count="1">
    <dataValidation type="list" allowBlank="1" showInputMessage="1" showErrorMessage="1" sqref="AL2">
      <formula1>$AP$3:$AP$4</formula1>
    </dataValidation>
  </dataValidations>
  <pageMargins left="0.55000000000000004" right="0.43" top="0.49" bottom="0.25" header="0.3" footer="0.2"/>
  <pageSetup paperSize="9" scale="92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丸型浸透桝角形置換材</vt:lpstr>
      <vt:lpstr>丸型浸透桝角形置換材!Print_Area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大江　尚</dc:creator>
  <cp:lastModifiedBy>大江　尚</cp:lastModifiedBy>
  <cp:lastPrinted>2023-06-22T11:56:59Z</cp:lastPrinted>
  <dcterms:created xsi:type="dcterms:W3CDTF">2023-05-18T08:58:54Z</dcterms:created>
  <dcterms:modified xsi:type="dcterms:W3CDTF">2023-06-22T11:57:31Z</dcterms:modified>
</cp:coreProperties>
</file>