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570100下水道総務課\02 排水設備・開発担当\開発担当\マニュアル案\計算式　ホームページ公開用\マクロなし\"/>
    </mc:Choice>
  </mc:AlternateContent>
  <bookViews>
    <workbookView xWindow="0" yWindow="0" windowWidth="28800" windowHeight="12450"/>
  </bookViews>
  <sheets>
    <sheet name="浸透ﾊﾟﾈﾙ（底面・側面ﾀｲﾌﾟ)" sheetId="1" r:id="rId1"/>
  </sheets>
  <definedNames>
    <definedName name="_xlnm.Print_Area" localSheetId="0">'浸透ﾊﾟﾈﾙ（底面・側面ﾀｲﾌﾟ)'!$B$2:$X$29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K25" i="1" l="1"/>
  <c r="G19" i="1" l="1"/>
  <c r="I19" i="1"/>
  <c r="K19" i="1"/>
  <c r="M19" i="1"/>
  <c r="Q19" i="1"/>
  <c r="S19" i="1"/>
  <c r="E25" i="1"/>
  <c r="G25" i="1"/>
  <c r="I25" i="1"/>
  <c r="X19" i="1" l="1"/>
  <c r="M25" i="1"/>
  <c r="G28" i="1" s="1"/>
  <c r="M22" i="1" l="1"/>
  <c r="Q22" i="1" s="1"/>
  <c r="E28" i="1" s="1"/>
  <c r="I28" i="1" s="1"/>
</calcChain>
</file>

<file path=xl/comments1.xml><?xml version="1.0" encoding="utf-8"?>
<comments xmlns="http://schemas.openxmlformats.org/spreadsheetml/2006/main">
  <authors>
    <author>大江　尚</author>
  </authors>
  <commentList>
    <comment ref="K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自由入力欄
図面タイトルや使用する宅地番号などの入力に活用してください。</t>
        </r>
      </text>
    </comment>
  </commentList>
</comments>
</file>

<file path=xl/sharedStrings.xml><?xml version="1.0" encoding="utf-8"?>
<sst xmlns="http://schemas.openxmlformats.org/spreadsheetml/2006/main" count="56" uniqueCount="40">
  <si>
    <t>ローム</t>
    <phoneticPr fontId="2"/>
  </si>
  <si>
    <t>砂質</t>
    <rPh sb="0" eb="2">
      <t>サシツ</t>
    </rPh>
    <phoneticPr fontId="2"/>
  </si>
  <si>
    <t>係数</t>
    <rPh sb="0" eb="2">
      <t>ケイスウ</t>
    </rPh>
    <phoneticPr fontId="2"/>
  </si>
  <si>
    <t>土質</t>
    <rPh sb="0" eb="2">
      <t>ドシツ</t>
    </rPh>
    <phoneticPr fontId="2"/>
  </si>
  <si>
    <t>＝</t>
    <phoneticPr fontId="2"/>
  </si>
  <si>
    <t>＋</t>
    <phoneticPr fontId="2"/>
  </si>
  <si>
    <t>単位浸透処理量Ｑ’：</t>
    <rPh sb="0" eb="2">
      <t>タンイ</t>
    </rPh>
    <rPh sb="2" eb="4">
      <t>シントウ</t>
    </rPh>
    <rPh sb="4" eb="6">
      <t>ショリ</t>
    </rPh>
    <rPh sb="6" eb="7">
      <t>リョウ</t>
    </rPh>
    <phoneticPr fontId="2"/>
  </si>
  <si>
    <t>　小数点以下4位切り捨て</t>
    <rPh sb="1" eb="6">
      <t>ショウスウテンイカ</t>
    </rPh>
    <rPh sb="7" eb="8">
      <t>イ</t>
    </rPh>
    <rPh sb="8" eb="9">
      <t>キ</t>
    </rPh>
    <rPh sb="10" eb="11">
      <t>ス</t>
    </rPh>
    <phoneticPr fontId="2"/>
  </si>
  <si>
    <t>単位設計貯留量Ｑｖ：</t>
    <rPh sb="0" eb="2">
      <t>タンイ</t>
    </rPh>
    <rPh sb="2" eb="4">
      <t>セッケイ</t>
    </rPh>
    <rPh sb="4" eb="6">
      <t>チョリュウ</t>
    </rPh>
    <rPh sb="6" eb="7">
      <t>リョウ</t>
    </rPh>
    <phoneticPr fontId="2"/>
  </si>
  <si>
    <t>単位設計浸透量Ｑｆ：</t>
    <rPh sb="0" eb="2">
      <t>タンイ</t>
    </rPh>
    <rPh sb="2" eb="4">
      <t>セッケイ</t>
    </rPh>
    <rPh sb="4" eb="6">
      <t>シントウ</t>
    </rPh>
    <rPh sb="6" eb="7">
      <t>リョウ</t>
    </rPh>
    <phoneticPr fontId="2"/>
  </si>
  <si>
    <t>安全率</t>
    <rPh sb="0" eb="3">
      <t>アンゼンリツ</t>
    </rPh>
    <phoneticPr fontId="2"/>
  </si>
  <si>
    <t>×</t>
    <phoneticPr fontId="2"/>
  </si>
  <si>
    <t>×</t>
    <phoneticPr fontId="2"/>
  </si>
  <si>
    <t>＋</t>
    <phoneticPr fontId="2"/>
  </si>
  <si>
    <t>×</t>
    <phoneticPr fontId="2"/>
  </si>
  <si>
    <t>ｑ：</t>
    <phoneticPr fontId="2"/>
  </si>
  <si>
    <t>空隙率</t>
    <rPh sb="0" eb="2">
      <t>クウゲキ</t>
    </rPh>
    <rPh sb="2" eb="3">
      <t>リツ</t>
    </rPh>
    <phoneticPr fontId="2"/>
  </si>
  <si>
    <t>高さ（Ｈ）※有効水深</t>
    <rPh sb="0" eb="1">
      <t>タカ</t>
    </rPh>
    <rPh sb="6" eb="8">
      <t>ユウコウ</t>
    </rPh>
    <rPh sb="8" eb="10">
      <t>スイシン</t>
    </rPh>
    <phoneticPr fontId="2"/>
  </si>
  <si>
    <t>長さ（Ｌ）</t>
    <rPh sb="0" eb="1">
      <t>ナガ</t>
    </rPh>
    <phoneticPr fontId="2"/>
  </si>
  <si>
    <t>幅（Ｗ）</t>
    <rPh sb="0" eb="1">
      <t>ハバ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</si>
  <si>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</si>
  <si>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</si>
  <si>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</si>
  <si>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</si>
  <si>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</si>
  <si>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プラスチック二次製品（底面・側面浸透タイプ）</t>
    <rPh sb="6" eb="10">
      <t>ニジセイヒン</t>
    </rPh>
    <rPh sb="11" eb="13">
      <t>テイメン</t>
    </rPh>
    <rPh sb="14" eb="16">
      <t>ソクメン</t>
    </rPh>
    <rPh sb="16" eb="18">
      <t>シントウ</t>
    </rPh>
    <phoneticPr fontId="2"/>
  </si>
  <si>
    <t>×</t>
    <phoneticPr fontId="2"/>
  </si>
  <si>
    <t>×</t>
    <phoneticPr fontId="2"/>
  </si>
  <si>
    <t>×</t>
    <phoneticPr fontId="2"/>
  </si>
  <si>
    <t>×(</t>
    <phoneticPr fontId="2"/>
  </si>
  <si>
    <t>※有効水深の考え方</t>
    <rPh sb="1" eb="3">
      <t>ユウコウ</t>
    </rPh>
    <rPh sb="3" eb="5">
      <t>スイシン</t>
    </rPh>
    <rPh sb="6" eb="7">
      <t>カンガ</t>
    </rPh>
    <rPh sb="8" eb="9">
      <t>カタ</t>
    </rPh>
    <phoneticPr fontId="2"/>
  </si>
  <si>
    <t>α</t>
    <phoneticPr fontId="2"/>
  </si>
  <si>
    <t>β</t>
    <phoneticPr fontId="2"/>
  </si>
  <si>
    <t>オーバーフロー管</t>
    <rPh sb="7" eb="8">
      <t>カン</t>
    </rPh>
    <phoneticPr fontId="2"/>
  </si>
  <si>
    <t>α：施設深さ</t>
    <rPh sb="2" eb="4">
      <t>シセツ</t>
    </rPh>
    <rPh sb="4" eb="5">
      <t>フカ</t>
    </rPh>
    <phoneticPr fontId="2"/>
  </si>
  <si>
    <t>β：オーバーフロー管底～施設下端</t>
    <rPh sb="9" eb="10">
      <t>カン</t>
    </rPh>
    <rPh sb="10" eb="11">
      <t>ソコ</t>
    </rPh>
    <rPh sb="12" eb="14">
      <t>シセツ</t>
    </rPh>
    <rPh sb="14" eb="16">
      <t>カタン</t>
    </rPh>
    <phoneticPr fontId="2"/>
  </si>
  <si>
    <t>※オーバーフロー管が無い場合は</t>
    <rPh sb="8" eb="9">
      <t>カン</t>
    </rPh>
    <rPh sb="10" eb="11">
      <t>ナ</t>
    </rPh>
    <rPh sb="12" eb="14">
      <t>バアイ</t>
    </rPh>
    <phoneticPr fontId="2"/>
  </si>
  <si>
    <t>α・βの小さい方の数値が有効水深</t>
    <rPh sb="4" eb="5">
      <t>チイ</t>
    </rPh>
    <rPh sb="7" eb="8">
      <t>ホウ</t>
    </rPh>
    <rPh sb="9" eb="11">
      <t>スウチ</t>
    </rPh>
    <rPh sb="12" eb="14">
      <t>ユウコウ</t>
    </rPh>
    <rPh sb="14" eb="16">
      <t>スイシン</t>
    </rPh>
    <phoneticPr fontId="2"/>
  </si>
  <si>
    <t>　αの数値が有効水深</t>
    <rPh sb="3" eb="5">
      <t>スウチ</t>
    </rPh>
    <rPh sb="6" eb="10">
      <t>ユウコウスイシン</t>
    </rPh>
    <phoneticPr fontId="2"/>
  </si>
  <si>
    <t>協議書添付用Ver.1.00</t>
    <rPh sb="0" eb="2">
      <t>キョウギ</t>
    </rPh>
    <rPh sb="2" eb="3">
      <t>ショ</t>
    </rPh>
    <rPh sb="3" eb="5">
      <t>テンプ</t>
    </rPh>
    <rPh sb="5" eb="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</si>
</sst>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"/>
    <numFmt numFmtId="177" formatCode="&quot;( &quot;#0.###0"/>
    <numFmt numFmtId="178" formatCode="#0.##0&quot; )&quot;"/>
    <numFmt numFmtId="179" formatCode="#&quot; ))&quot;"/>
    <numFmt numFmtId="180" formatCode="#&quot; )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2" fontId="1" fillId="2" borderId="2" xfId="0" applyNumberFormat="1" applyFont="1" applyFill="1" applyBorder="1" applyProtection="1">
      <alignment vertical="center"/>
      <protection locked="0"/>
    </xf>
    <xf numFmtId="177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Border="1">
      <alignment vertical="center"/>
    </xf>
    <xf numFmtId="2" fontId="1" fillId="0" borderId="0" xfId="0" applyNumberFormat="1" applyFont="1" applyFill="1" applyBorder="1" applyProtection="1">
      <alignment vertical="center"/>
      <protection locked="0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shrinkToFit="1"/>
      <protection locked="0"/>
    </xf>
    <xf numFmtId="0" fontId="1" fillId="0" borderId="6" xfId="0" applyFont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2" fontId="1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1</xdr:row>
      <xdr:rowOff>295275</xdr:rowOff>
    </xdr:from>
    <xdr:to>
      <xdr:col>27</xdr:col>
      <xdr:colOff>628650</xdr:colOff>
      <xdr:row>22</xdr:row>
      <xdr:rowOff>66675</xdr:rowOff>
    </xdr:to>
    <xdr:sp macro="" textlink="">
      <xdr:nvSpPr>
        <xdr:cNvPr id="6" name="テキスト ボックス 5"/>
        <xdr:cNvSpPr txBox="1"/>
      </xdr:nvSpPr>
      <xdr:spPr>
        <a:xfrm>
          <a:off x="11925300" y="542925"/>
          <a:ext cx="2571750" cy="5067300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使い方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①を選択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「砂質」・「ローム」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②③④を入力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単位ｍ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ミリ以下切り捨て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センチまで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⑤を入力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　単位％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　小数点以下切り捨て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　整数で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latin typeface="HGSｺﾞｼｯｸM" panose="020B0600000000000000" pitchFamily="50" charset="-128"/>
              <a:ea typeface="HGSｺﾞｼｯｸM" panose="020B0600000000000000" pitchFamily="50" charset="-128"/>
            </a:rPr>
            <a:t>必要に応じて本シートを印刷してください</a:t>
          </a:r>
          <a:endParaRPr kumimoji="1" lang="en-US" altLang="ja-JP" sz="1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36</xdr:col>
      <xdr:colOff>161925</xdr:colOff>
      <xdr:row>5</xdr:row>
      <xdr:rowOff>95250</xdr:rowOff>
    </xdr:from>
    <xdr:to>
      <xdr:col>38</xdr:col>
      <xdr:colOff>161925</xdr:colOff>
      <xdr:row>7</xdr:row>
      <xdr:rowOff>95250</xdr:rowOff>
    </xdr:to>
    <xdr:grpSp>
      <xdr:nvGrpSpPr>
        <xdr:cNvPr id="9" name="グループ化 8"/>
        <xdr:cNvGrpSpPr/>
      </xdr:nvGrpSpPr>
      <xdr:grpSpPr>
        <a:xfrm>
          <a:off x="19259550" y="1428750"/>
          <a:ext cx="1371600" cy="495300"/>
          <a:chOff x="14382750" y="809625"/>
          <a:chExt cx="1371600" cy="495300"/>
        </a:xfrm>
      </xdr:grpSpPr>
      <xdr:cxnSp macro="">
        <xdr:nvCxnSpPr>
          <xdr:cNvPr id="49" name="直線コネクタ 48"/>
          <xdr:cNvCxnSpPr/>
        </xdr:nvCxnSpPr>
        <xdr:spPr>
          <a:xfrm flipV="1">
            <a:off x="15068550" y="809625"/>
            <a:ext cx="685800" cy="49530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/>
          <xdr:cNvCxnSpPr/>
        </xdr:nvCxnSpPr>
        <xdr:spPr>
          <a:xfrm flipV="1">
            <a:off x="14382750" y="809625"/>
            <a:ext cx="685800" cy="49530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矢印コネクタ 52"/>
          <xdr:cNvCxnSpPr/>
        </xdr:nvCxnSpPr>
        <xdr:spPr>
          <a:xfrm>
            <a:off x="15068550" y="809625"/>
            <a:ext cx="685800" cy="0"/>
          </a:xfrm>
          <a:prstGeom prst="straightConnector1">
            <a:avLst/>
          </a:prstGeom>
          <a:ln w="9525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47625</xdr:colOff>
      <xdr:row>6</xdr:row>
      <xdr:rowOff>28575</xdr:rowOff>
    </xdr:from>
    <xdr:to>
      <xdr:col>4</xdr:col>
      <xdr:colOff>895350</xdr:colOff>
      <xdr:row>13</xdr:row>
      <xdr:rowOff>57150</xdr:rowOff>
    </xdr:to>
    <xdr:grpSp>
      <xdr:nvGrpSpPr>
        <xdr:cNvPr id="21" name="グループ化 20"/>
        <xdr:cNvGrpSpPr/>
      </xdr:nvGrpSpPr>
      <xdr:grpSpPr>
        <a:xfrm>
          <a:off x="266700" y="1609725"/>
          <a:ext cx="3286125" cy="1762125"/>
          <a:chOff x="12192000" y="1057275"/>
          <a:chExt cx="3286125" cy="1762125"/>
        </a:xfrm>
      </xdr:grpSpPr>
      <xdr:grpSp>
        <xdr:nvGrpSpPr>
          <xdr:cNvPr id="47" name="グループ化 46"/>
          <xdr:cNvGrpSpPr/>
        </xdr:nvGrpSpPr>
        <xdr:grpSpPr>
          <a:xfrm>
            <a:off x="12963525" y="1333500"/>
            <a:ext cx="2057400" cy="1485900"/>
            <a:chOff x="12915900" y="838200"/>
            <a:chExt cx="2057400" cy="1485900"/>
          </a:xfrm>
        </xdr:grpSpPr>
        <xdr:cxnSp macro="">
          <xdr:nvCxnSpPr>
            <xdr:cNvPr id="25" name="直線コネクタ 24"/>
            <xdr:cNvCxnSpPr/>
          </xdr:nvCxnSpPr>
          <xdr:spPr>
            <a:xfrm flipV="1">
              <a:off x="12915900" y="838200"/>
              <a:ext cx="1371600" cy="99060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/>
            <xdr:cNvCxnSpPr/>
          </xdr:nvCxnSpPr>
          <xdr:spPr>
            <a:xfrm>
              <a:off x="14287500" y="838200"/>
              <a:ext cx="685800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直線コネクタ 30"/>
            <xdr:cNvCxnSpPr/>
          </xdr:nvCxnSpPr>
          <xdr:spPr>
            <a:xfrm flipH="1">
              <a:off x="13601700" y="838200"/>
              <a:ext cx="1371600" cy="99060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/>
            <xdr:cNvCxnSpPr/>
          </xdr:nvCxnSpPr>
          <xdr:spPr>
            <a:xfrm>
              <a:off x="12915900" y="1828800"/>
              <a:ext cx="685800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直線コネクタ 35"/>
            <xdr:cNvCxnSpPr/>
          </xdr:nvCxnSpPr>
          <xdr:spPr>
            <a:xfrm>
              <a:off x="12915900" y="1828800"/>
              <a:ext cx="0" cy="49530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/>
            <xdr:cNvCxnSpPr/>
          </xdr:nvCxnSpPr>
          <xdr:spPr>
            <a:xfrm>
              <a:off x="12915900" y="2324100"/>
              <a:ext cx="685800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直線コネクタ 39"/>
            <xdr:cNvCxnSpPr/>
          </xdr:nvCxnSpPr>
          <xdr:spPr>
            <a:xfrm flipV="1">
              <a:off x="13601700" y="1828800"/>
              <a:ext cx="0" cy="49530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直線コネクタ 41"/>
            <xdr:cNvCxnSpPr/>
          </xdr:nvCxnSpPr>
          <xdr:spPr>
            <a:xfrm flipV="1">
              <a:off x="13601700" y="1333500"/>
              <a:ext cx="1371600" cy="99060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直線コネクタ 43"/>
            <xdr:cNvCxnSpPr/>
          </xdr:nvCxnSpPr>
          <xdr:spPr>
            <a:xfrm>
              <a:off x="14973300" y="838200"/>
              <a:ext cx="0" cy="49530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1" name="グループ化 60"/>
          <xdr:cNvGrpSpPr/>
        </xdr:nvGrpSpPr>
        <xdr:grpSpPr>
          <a:xfrm>
            <a:off x="12192000" y="1333500"/>
            <a:ext cx="2057400" cy="990600"/>
            <a:chOff x="12915900" y="2819400"/>
            <a:chExt cx="2057400" cy="990600"/>
          </a:xfrm>
        </xdr:grpSpPr>
        <xdr:cxnSp macro="">
          <xdr:nvCxnSpPr>
            <xdr:cNvPr id="56" name="直線コネクタ 55"/>
            <xdr:cNvCxnSpPr/>
          </xdr:nvCxnSpPr>
          <xdr:spPr>
            <a:xfrm flipH="1">
              <a:off x="12915900" y="3810000"/>
              <a:ext cx="685800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H="1">
              <a:off x="14287500" y="2819400"/>
              <a:ext cx="685800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矢印コネクタ 59"/>
            <xdr:cNvCxnSpPr/>
          </xdr:nvCxnSpPr>
          <xdr:spPr>
            <a:xfrm flipV="1">
              <a:off x="12915900" y="2819400"/>
              <a:ext cx="1371600" cy="990600"/>
            </a:xfrm>
            <a:prstGeom prst="straightConnector1">
              <a:avLst/>
            </a:prstGeom>
            <a:ln w="9525"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31" name="グループ化 1030"/>
          <xdr:cNvGrpSpPr/>
        </xdr:nvGrpSpPr>
        <xdr:grpSpPr>
          <a:xfrm>
            <a:off x="15087600" y="1333500"/>
            <a:ext cx="390525" cy="495300"/>
            <a:chOff x="17030700" y="2819400"/>
            <a:chExt cx="390525" cy="495300"/>
          </a:xfrm>
        </xdr:grpSpPr>
        <xdr:cxnSp macro="">
          <xdr:nvCxnSpPr>
            <xdr:cNvPr id="1025" name="直線コネクタ 1024"/>
            <xdr:cNvCxnSpPr/>
          </xdr:nvCxnSpPr>
          <xdr:spPr>
            <a:xfrm>
              <a:off x="17030700" y="2819400"/>
              <a:ext cx="390525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28" name="直線コネクタ 1027"/>
            <xdr:cNvCxnSpPr/>
          </xdr:nvCxnSpPr>
          <xdr:spPr>
            <a:xfrm>
              <a:off x="17030700" y="3314700"/>
              <a:ext cx="390525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0" name="直線矢印コネクタ 1029"/>
            <xdr:cNvCxnSpPr/>
          </xdr:nvCxnSpPr>
          <xdr:spPr>
            <a:xfrm>
              <a:off x="17421225" y="2819400"/>
              <a:ext cx="0" cy="495300"/>
            </a:xfrm>
            <a:prstGeom prst="straightConnector1">
              <a:avLst/>
            </a:prstGeom>
            <a:ln w="9525"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/>
          <xdr:cNvGrpSpPr/>
        </xdr:nvGrpSpPr>
        <xdr:grpSpPr>
          <a:xfrm>
            <a:off x="14344650" y="1057275"/>
            <a:ext cx="1076325" cy="247650"/>
            <a:chOff x="16392525" y="1095375"/>
            <a:chExt cx="1076325" cy="247650"/>
          </a:xfrm>
        </xdr:grpSpPr>
        <xdr:cxnSp macro="">
          <xdr:nvCxnSpPr>
            <xdr:cNvPr id="11" name="直線コネクタ 10"/>
            <xdr:cNvCxnSpPr/>
          </xdr:nvCxnSpPr>
          <xdr:spPr>
            <a:xfrm flipV="1">
              <a:off x="16392525" y="1095375"/>
              <a:ext cx="371475" cy="247650"/>
            </a:xfrm>
            <a:prstGeom prst="line">
              <a:avLst/>
            </a:prstGeom>
            <a:ln w="952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/>
            <xdr:cNvCxnSpPr/>
          </xdr:nvCxnSpPr>
          <xdr:spPr>
            <a:xfrm flipV="1">
              <a:off x="17097375" y="1095375"/>
              <a:ext cx="371475" cy="247650"/>
            </a:xfrm>
            <a:prstGeom prst="line">
              <a:avLst/>
            </a:prstGeom>
            <a:ln w="952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/>
            <xdr:cNvCxnSpPr/>
          </xdr:nvCxnSpPr>
          <xdr:spPr>
            <a:xfrm>
              <a:off x="16764000" y="1095375"/>
              <a:ext cx="695325" cy="0"/>
            </a:xfrm>
            <a:prstGeom prst="line">
              <a:avLst/>
            </a:prstGeom>
            <a:ln w="9525"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0</xdr:colOff>
      <xdr:row>9</xdr:row>
      <xdr:rowOff>0</xdr:rowOff>
    </xdr:from>
    <xdr:to>
      <xdr:col>19</xdr:col>
      <xdr:colOff>28575</xdr:colOff>
      <xdr:row>13</xdr:row>
      <xdr:rowOff>0</xdr:rowOff>
    </xdr:to>
    <xdr:grpSp>
      <xdr:nvGrpSpPr>
        <xdr:cNvPr id="75" name="グループ化 74"/>
        <xdr:cNvGrpSpPr/>
      </xdr:nvGrpSpPr>
      <xdr:grpSpPr>
        <a:xfrm>
          <a:off x="5505450" y="2324100"/>
          <a:ext cx="3981450" cy="990600"/>
          <a:chOff x="5286375" y="2076450"/>
          <a:chExt cx="3981450" cy="990600"/>
        </a:xfrm>
      </xdr:grpSpPr>
      <xdr:sp macro="" textlink="">
        <xdr:nvSpPr>
          <xdr:cNvPr id="64" name="正方形/長方形 63"/>
          <xdr:cNvSpPr/>
        </xdr:nvSpPr>
        <xdr:spPr>
          <a:xfrm>
            <a:off x="5286375" y="2324100"/>
            <a:ext cx="1933575" cy="74295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5" name="直線コネクタ 64"/>
          <xdr:cNvCxnSpPr/>
        </xdr:nvCxnSpPr>
        <xdr:spPr>
          <a:xfrm>
            <a:off x="7219950" y="2324100"/>
            <a:ext cx="685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" name="直線コネクタ 65"/>
          <xdr:cNvCxnSpPr/>
        </xdr:nvCxnSpPr>
        <xdr:spPr>
          <a:xfrm>
            <a:off x="7219950" y="2457450"/>
            <a:ext cx="685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7" name="右矢印 66"/>
          <xdr:cNvSpPr/>
        </xdr:nvSpPr>
        <xdr:spPr>
          <a:xfrm>
            <a:off x="7400925" y="2362200"/>
            <a:ext cx="285750" cy="45719"/>
          </a:xfrm>
          <a:prstGeom prst="rightArrow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8" name="直線矢印コネクタ 67"/>
          <xdr:cNvCxnSpPr/>
        </xdr:nvCxnSpPr>
        <xdr:spPr>
          <a:xfrm>
            <a:off x="6486525" y="2324100"/>
            <a:ext cx="0" cy="74295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" name="直線矢印コネクタ 68"/>
          <xdr:cNvCxnSpPr/>
        </xdr:nvCxnSpPr>
        <xdr:spPr>
          <a:xfrm>
            <a:off x="8277225" y="2276475"/>
            <a:ext cx="0" cy="79057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0" name="台形 69"/>
          <xdr:cNvSpPr/>
        </xdr:nvSpPr>
        <xdr:spPr>
          <a:xfrm rot="10800000">
            <a:off x="7867649" y="2085974"/>
            <a:ext cx="333376" cy="409575"/>
          </a:xfrm>
          <a:prstGeom prst="trapezoid">
            <a:avLst>
              <a:gd name="adj" fmla="val 12692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1" name="直線コネクタ 70"/>
          <xdr:cNvCxnSpPr/>
        </xdr:nvCxnSpPr>
        <xdr:spPr>
          <a:xfrm>
            <a:off x="8172450" y="2143125"/>
            <a:ext cx="685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2" name="直線コネクタ 71"/>
          <xdr:cNvCxnSpPr/>
        </xdr:nvCxnSpPr>
        <xdr:spPr>
          <a:xfrm>
            <a:off x="8172450" y="2276475"/>
            <a:ext cx="685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3" name="右矢印 72"/>
          <xdr:cNvSpPr/>
        </xdr:nvSpPr>
        <xdr:spPr>
          <a:xfrm>
            <a:off x="8353425" y="2181225"/>
            <a:ext cx="285750" cy="45719"/>
          </a:xfrm>
          <a:prstGeom prst="rightArrow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4" name="直線コネクタ 73"/>
          <xdr:cNvCxnSpPr/>
        </xdr:nvCxnSpPr>
        <xdr:spPr>
          <a:xfrm>
            <a:off x="5286375" y="2076450"/>
            <a:ext cx="39814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>
            <a:off x="7286625" y="3067050"/>
            <a:ext cx="904875" cy="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38100</xdr:colOff>
      <xdr:row>4</xdr:row>
      <xdr:rowOff>0</xdr:rowOff>
    </xdr:from>
    <xdr:to>
      <xdr:col>19</xdr:col>
      <xdr:colOff>66675</xdr:colOff>
      <xdr:row>8</xdr:row>
      <xdr:rowOff>0</xdr:rowOff>
    </xdr:to>
    <xdr:grpSp>
      <xdr:nvGrpSpPr>
        <xdr:cNvPr id="76" name="グループ化 75"/>
        <xdr:cNvGrpSpPr/>
      </xdr:nvGrpSpPr>
      <xdr:grpSpPr>
        <a:xfrm>
          <a:off x="5543550" y="1085850"/>
          <a:ext cx="3981450" cy="990600"/>
          <a:chOff x="5324475" y="838200"/>
          <a:chExt cx="3981450" cy="990600"/>
        </a:xfrm>
      </xdr:grpSpPr>
      <xdr:grpSp>
        <xdr:nvGrpSpPr>
          <xdr:cNvPr id="43" name="グループ化 42"/>
          <xdr:cNvGrpSpPr/>
        </xdr:nvGrpSpPr>
        <xdr:grpSpPr>
          <a:xfrm>
            <a:off x="5324475" y="838200"/>
            <a:ext cx="3981450" cy="990600"/>
            <a:chOff x="6143625" y="838200"/>
            <a:chExt cx="3981450" cy="990600"/>
          </a:xfrm>
        </xdr:grpSpPr>
        <xdr:sp macro="" textlink="">
          <xdr:nvSpPr>
            <xdr:cNvPr id="22" name="正方形/長方形 21"/>
            <xdr:cNvSpPr/>
          </xdr:nvSpPr>
          <xdr:spPr>
            <a:xfrm>
              <a:off x="6143625" y="1085850"/>
              <a:ext cx="1933575" cy="74295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4" name="直線コネクタ 23"/>
            <xdr:cNvCxnSpPr/>
          </xdr:nvCxnSpPr>
          <xdr:spPr>
            <a:xfrm>
              <a:off x="8077200" y="1085850"/>
              <a:ext cx="6858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" name="直線コネクタ 26"/>
            <xdr:cNvCxnSpPr/>
          </xdr:nvCxnSpPr>
          <xdr:spPr>
            <a:xfrm>
              <a:off x="8077200" y="1219200"/>
              <a:ext cx="6858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29" name="右矢印 28"/>
            <xdr:cNvSpPr/>
          </xdr:nvSpPr>
          <xdr:spPr>
            <a:xfrm>
              <a:off x="8258175" y="1123950"/>
              <a:ext cx="285750" cy="45719"/>
            </a:xfrm>
            <a:prstGeom prst="rightArrow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2" name="直線矢印コネクタ 31"/>
            <xdr:cNvCxnSpPr/>
          </xdr:nvCxnSpPr>
          <xdr:spPr>
            <a:xfrm>
              <a:off x="7343775" y="1085850"/>
              <a:ext cx="0" cy="74295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5" name="直線矢印コネクタ 34"/>
            <xdr:cNvCxnSpPr/>
          </xdr:nvCxnSpPr>
          <xdr:spPr>
            <a:xfrm>
              <a:off x="9086850" y="1228725"/>
              <a:ext cx="0" cy="600075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7" name="台形 36"/>
            <xdr:cNvSpPr/>
          </xdr:nvSpPr>
          <xdr:spPr>
            <a:xfrm rot="10800000">
              <a:off x="8724899" y="847724"/>
              <a:ext cx="333376" cy="409575"/>
            </a:xfrm>
            <a:prstGeom prst="trapezoid">
              <a:avLst>
                <a:gd name="adj" fmla="val 12692"/>
              </a:avLst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57" name="直線コネクタ 56"/>
            <xdr:cNvCxnSpPr/>
          </xdr:nvCxnSpPr>
          <xdr:spPr>
            <a:xfrm>
              <a:off x="9029700" y="1085850"/>
              <a:ext cx="6858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9029700" y="1219200"/>
              <a:ext cx="6858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2" name="右矢印 61"/>
            <xdr:cNvSpPr/>
          </xdr:nvSpPr>
          <xdr:spPr>
            <a:xfrm>
              <a:off x="9210675" y="1123950"/>
              <a:ext cx="285750" cy="45719"/>
            </a:xfrm>
            <a:prstGeom prst="rightArrow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41" name="直線コネクタ 40"/>
            <xdr:cNvCxnSpPr/>
          </xdr:nvCxnSpPr>
          <xdr:spPr>
            <a:xfrm>
              <a:off x="6143625" y="838200"/>
              <a:ext cx="398145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81" name="直線コネクタ 80"/>
          <xdr:cNvCxnSpPr/>
        </xdr:nvCxnSpPr>
        <xdr:spPr>
          <a:xfrm>
            <a:off x="7305675" y="1828800"/>
            <a:ext cx="904875" cy="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133350</xdr:colOff>
      <xdr:row>2</xdr:row>
      <xdr:rowOff>47625</xdr:rowOff>
    </xdr:from>
    <xdr:to>
      <xdr:col>23</xdr:col>
      <xdr:colOff>276225</xdr:colOff>
      <xdr:row>17</xdr:row>
      <xdr:rowOff>0</xdr:rowOff>
    </xdr:to>
    <xdr:sp macro="" textlink="">
      <xdr:nvSpPr>
        <xdr:cNvPr id="77" name="角丸四角形 76"/>
        <xdr:cNvSpPr/>
      </xdr:nvSpPr>
      <xdr:spPr>
        <a:xfrm>
          <a:off x="5162550" y="390525"/>
          <a:ext cx="5476875" cy="3667125"/>
        </a:xfrm>
        <a:prstGeom prst="roundRect">
          <a:avLst>
            <a:gd name="adj" fmla="val 445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400050</xdr:colOff>
      <xdr:row>10</xdr:row>
      <xdr:rowOff>228600</xdr:rowOff>
    </xdr:from>
    <xdr:to>
      <xdr:col>4</xdr:col>
      <xdr:colOff>0</xdr:colOff>
      <xdr:row>14</xdr:row>
      <xdr:rowOff>0</xdr:rowOff>
    </xdr:to>
    <xdr:cxnSp macro="">
      <xdr:nvCxnSpPr>
        <xdr:cNvPr id="79" name="直線矢印コネクタ 78"/>
        <xdr:cNvCxnSpPr/>
      </xdr:nvCxnSpPr>
      <xdr:spPr>
        <a:xfrm flipH="1" flipV="1">
          <a:off x="2181225" y="2800350"/>
          <a:ext cx="4762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123825</xdr:colOff>
      <xdr:row>22</xdr:row>
      <xdr:rowOff>180975</xdr:rowOff>
    </xdr:from>
    <xdr:to>
      <xdr:col>27</xdr:col>
      <xdr:colOff>609600</xdr:colOff>
      <xdr:row>29</xdr:row>
      <xdr:rowOff>180974</xdr:rowOff>
    </xdr:to>
    <xdr:sp macro="" textlink="">
      <xdr:nvSpPr>
        <xdr:cNvPr id="63" name="テキスト ボックス 62"/>
        <xdr:cNvSpPr txBox="1"/>
      </xdr:nvSpPr>
      <xdr:spPr>
        <a:xfrm>
          <a:off x="11934825" y="5724525"/>
          <a:ext cx="2543175" cy="1733549"/>
        </a:xfrm>
        <a:prstGeom prst="rect">
          <a:avLst/>
        </a:prstGeom>
        <a:solidFill>
          <a:schemeClr val="lt1"/>
        </a:solidFill>
        <a:ln w="412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ローム層の範囲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国道</a:t>
          </a:r>
          <a:r>
            <a:rPr kumimoji="1" lang="en-US" altLang="ja-JP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号バイパスの北側の地域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西富・大鋸・弥勒寺・宮前・小塚・高谷・村岡東・川名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の各地域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砂層の範囲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ローム層以外の地域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（宅地造成工事規制区域を除く）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2:X44"/>
  <sheetViews>
    <sheetView showGridLines="0" showRowColHeaders="0" tabSelected="1" zoomScaleNormal="100" zoomScaleSheetLayoutView="100" workbookViewId="0">
      <selection activeCell="Q2" sqref="Q2:T2"/>
    </sheetView>
  </sheetViews>
  <sheetFormatPr defaultRowHeight="20.100000000000001" customHeight="1" x14ac:dyDescent="0.15"/>
  <cols>
    <col min="1" max="1" width="2.875" style="1" customWidth="1"/>
    <col min="2" max="2" width="9" style="1"/>
    <col min="3" max="4" width="11.5" style="1" customWidth="1"/>
    <col min="5" max="5" width="12" style="1" bestFit="1" customWidth="1"/>
    <col min="6" max="6" width="3.375" style="1" bestFit="1" customWidth="1"/>
    <col min="7" max="7" width="7.125" style="1" customWidth="1"/>
    <col min="8" max="8" width="3.375" style="1" bestFit="1" customWidth="1"/>
    <col min="9" max="9" width="8.125" style="1" customWidth="1"/>
    <col min="10" max="10" width="3.375" style="1" bestFit="1" customWidth="1"/>
    <col min="11" max="11" width="8.25" style="1" customWidth="1"/>
    <col min="12" max="12" width="3" style="1" customWidth="1"/>
    <col min="13" max="13" width="12.375" style="1" customWidth="1"/>
    <col min="14" max="14" width="3.375" style="1" bestFit="1" customWidth="1"/>
    <col min="15" max="15" width="6.25" style="1" bestFit="1" customWidth="1"/>
    <col min="16" max="16" width="3.375" style="1" bestFit="1" customWidth="1"/>
    <col min="17" max="17" width="9" style="1" customWidth="1"/>
    <col min="18" max="18" width="3.375" style="1" bestFit="1" customWidth="1"/>
    <col min="19" max="19" width="2.875" style="1" bestFit="1" customWidth="1"/>
    <col min="20" max="20" width="3.375" style="1" bestFit="1" customWidth="1"/>
    <col min="21" max="21" width="3.5" style="1" bestFit="1" customWidth="1"/>
    <col min="22" max="22" width="4.75" style="1" bestFit="1" customWidth="1"/>
    <col min="23" max="23" width="3.125" style="1" customWidth="1"/>
    <col min="24" max="24" width="16.125" style="1" customWidth="1"/>
    <col min="25" max="31" width="9" style="1"/>
    <col min="32" max="34" width="4.875" style="1" customWidth="1"/>
    <col min="35" max="16384" width="9" style="1"/>
  </cols>
  <sheetData>
    <row r="2" spans="2:24" ht="27" customHeight="1" x14ac:dyDescent="0.15">
      <c r="B2" s="4" t="s">
        <v>25</v>
      </c>
      <c r="C2" s="4"/>
      <c r="Q2" s="36" t="s">
        <v>1</v>
      </c>
      <c r="R2" s="36"/>
      <c r="S2" s="36"/>
      <c r="T2" s="36"/>
      <c r="U2" s="37" t="s">
        <v>20</v>
      </c>
      <c r="V2" s="37"/>
      <c r="W2" s="17"/>
    </row>
    <row r="3" spans="2:24" ht="20.100000000000001" customHeight="1" x14ac:dyDescent="0.15">
      <c r="C3" s="3"/>
      <c r="K3" s="37" t="s">
        <v>30</v>
      </c>
      <c r="L3" s="37"/>
      <c r="M3" s="37"/>
    </row>
    <row r="4" spans="2:24" ht="20.100000000000001" customHeight="1" x14ac:dyDescent="0.15">
      <c r="K4" s="37"/>
      <c r="L4" s="37"/>
      <c r="M4" s="37"/>
    </row>
    <row r="5" spans="2:24" ht="20.100000000000001" customHeight="1" x14ac:dyDescent="0.15">
      <c r="R5" s="17"/>
      <c r="S5" s="17"/>
      <c r="T5" s="17"/>
      <c r="U5" s="17"/>
    </row>
    <row r="6" spans="2:24" ht="20.100000000000001" customHeight="1" x14ac:dyDescent="0.15">
      <c r="C6" s="24"/>
      <c r="E6" s="21" t="s">
        <v>19</v>
      </c>
      <c r="F6" s="38"/>
      <c r="G6" s="38"/>
      <c r="H6" s="2" t="s">
        <v>21</v>
      </c>
      <c r="S6" s="28" t="s">
        <v>33</v>
      </c>
    </row>
    <row r="7" spans="2:24" ht="20.100000000000001" customHeight="1" x14ac:dyDescent="0.15">
      <c r="C7" s="26"/>
      <c r="M7" s="20" t="s">
        <v>31</v>
      </c>
      <c r="Q7" s="20" t="s">
        <v>32</v>
      </c>
      <c r="W7" s="28"/>
    </row>
    <row r="8" spans="2:24" ht="20.100000000000001" customHeight="1" x14ac:dyDescent="0.15">
      <c r="B8" s="22" t="s">
        <v>18</v>
      </c>
      <c r="C8" s="2"/>
      <c r="E8" s="23"/>
      <c r="F8" s="40" t="s">
        <v>17</v>
      </c>
      <c r="G8" s="40"/>
      <c r="H8" s="40"/>
      <c r="I8" s="40"/>
      <c r="J8" s="5"/>
      <c r="K8" s="5"/>
      <c r="L8" s="5"/>
      <c r="M8" s="5"/>
      <c r="N8" s="5"/>
      <c r="O8" s="5"/>
      <c r="P8" s="5"/>
      <c r="Q8" s="5"/>
      <c r="R8" s="5"/>
    </row>
    <row r="9" spans="2:24" ht="20.100000000000001" customHeight="1" x14ac:dyDescent="0.15">
      <c r="B9" s="18"/>
      <c r="C9" s="5"/>
      <c r="E9" s="5"/>
      <c r="F9" s="38"/>
      <c r="G9" s="38"/>
      <c r="H9" s="41" t="s">
        <v>23</v>
      </c>
      <c r="I9" s="42"/>
      <c r="J9" s="5"/>
      <c r="K9" s="5"/>
      <c r="L9" s="5"/>
      <c r="M9" s="5"/>
      <c r="N9" s="5"/>
      <c r="O9" s="5"/>
      <c r="P9" s="5"/>
      <c r="V9" s="5"/>
      <c r="W9" s="5"/>
      <c r="X9" s="5"/>
    </row>
    <row r="10" spans="2:24" ht="20.100000000000001" customHeight="1" x14ac:dyDescent="0.15">
      <c r="B10" s="2" t="s">
        <v>22</v>
      </c>
      <c r="C10" s="5"/>
      <c r="S10" s="17" t="s">
        <v>33</v>
      </c>
      <c r="T10" s="17"/>
      <c r="U10" s="17"/>
      <c r="V10" s="17"/>
      <c r="W10" s="17"/>
    </row>
    <row r="11" spans="2:24" ht="20.100000000000001" customHeight="1" x14ac:dyDescent="0.15">
      <c r="D11" s="5"/>
      <c r="E11" s="5"/>
      <c r="F11" s="5"/>
      <c r="G11" s="5"/>
      <c r="H11" s="5"/>
      <c r="I11" s="5"/>
      <c r="J11" s="5"/>
      <c r="Q11" s="5"/>
      <c r="R11" s="5"/>
      <c r="S11" s="5"/>
      <c r="T11" s="5"/>
      <c r="U11" s="5"/>
      <c r="V11" s="5"/>
      <c r="W11" s="5"/>
      <c r="X11" s="5"/>
    </row>
    <row r="12" spans="2:24" ht="20.100000000000001" customHeight="1" x14ac:dyDescent="0.15">
      <c r="D12" s="5"/>
      <c r="E12" s="5"/>
      <c r="F12" s="5"/>
      <c r="G12" s="5"/>
      <c r="H12" s="5"/>
      <c r="I12" s="5"/>
      <c r="J12" s="5"/>
      <c r="M12" s="20" t="s">
        <v>31</v>
      </c>
      <c r="Q12" s="20" t="s">
        <v>32</v>
      </c>
      <c r="R12" s="5"/>
      <c r="S12" s="5"/>
      <c r="T12" s="5"/>
      <c r="U12" s="5"/>
      <c r="V12" s="5"/>
      <c r="W12" s="5"/>
      <c r="X12" s="5"/>
    </row>
    <row r="13" spans="2:24" ht="20.100000000000001" customHeight="1" x14ac:dyDescent="0.15"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2:24" ht="20.100000000000001" customHeight="1" x14ac:dyDescent="0.15">
      <c r="B14" s="5"/>
      <c r="D14" s="5"/>
      <c r="E14" s="21" t="s">
        <v>16</v>
      </c>
    </row>
    <row r="15" spans="2:24" ht="20.100000000000001" customHeight="1" x14ac:dyDescent="0.15">
      <c r="B15" s="5"/>
      <c r="D15" s="3" t="s">
        <v>24</v>
      </c>
      <c r="E15" s="31"/>
      <c r="P15" s="27" t="s">
        <v>34</v>
      </c>
      <c r="Q15" s="27"/>
      <c r="R15" s="27"/>
      <c r="S15" s="27"/>
      <c r="T15" s="27"/>
      <c r="U15" s="27"/>
      <c r="V15" s="27"/>
    </row>
    <row r="16" spans="2:24" ht="20.100000000000001" customHeight="1" x14ac:dyDescent="0.15">
      <c r="B16" s="5"/>
      <c r="K16" s="30" t="s">
        <v>36</v>
      </c>
      <c r="P16" s="27" t="s">
        <v>35</v>
      </c>
      <c r="Q16" s="27"/>
      <c r="R16" s="27"/>
      <c r="S16" s="27"/>
      <c r="T16" s="27"/>
      <c r="U16" s="27"/>
      <c r="V16" s="27"/>
    </row>
    <row r="17" spans="2:24" ht="20.100000000000001" customHeight="1" x14ac:dyDescent="0.15">
      <c r="B17" s="5"/>
      <c r="K17" s="28" t="s">
        <v>38</v>
      </c>
      <c r="P17" s="27" t="s">
        <v>37</v>
      </c>
      <c r="Q17" s="25"/>
      <c r="R17" s="25"/>
      <c r="S17" s="27"/>
      <c r="T17" s="25"/>
      <c r="U17" s="25"/>
      <c r="V17" s="27"/>
    </row>
    <row r="18" spans="2:24" ht="20.100000000000001" customHeight="1" x14ac:dyDescent="0.15">
      <c r="B18" s="5"/>
    </row>
    <row r="19" spans="2:24" ht="20.100000000000001" customHeight="1" x14ac:dyDescent="0.15">
      <c r="B19" s="5"/>
      <c r="D19" s="6" t="s">
        <v>15</v>
      </c>
      <c r="E19" s="10">
        <f>VLOOKUP(Q2,B43:D44,3,0)</f>
        <v>8.8900000000000006E-5</v>
      </c>
      <c r="F19" s="7" t="s">
        <v>29</v>
      </c>
      <c r="G19" s="19">
        <f>F6</f>
        <v>0</v>
      </c>
      <c r="H19" s="7" t="s">
        <v>11</v>
      </c>
      <c r="I19" s="12">
        <f>B9</f>
        <v>0</v>
      </c>
      <c r="J19" s="7" t="s">
        <v>13</v>
      </c>
      <c r="K19" s="11">
        <f>F9</f>
        <v>0</v>
      </c>
      <c r="L19" s="7" t="s">
        <v>14</v>
      </c>
      <c r="M19" s="13">
        <f>F6</f>
        <v>0</v>
      </c>
      <c r="N19" s="7" t="s">
        <v>11</v>
      </c>
      <c r="O19" s="15">
        <v>2</v>
      </c>
      <c r="P19" s="7" t="s">
        <v>13</v>
      </c>
      <c r="Q19" s="11">
        <f>F9</f>
        <v>0</v>
      </c>
      <c r="R19" s="7" t="s">
        <v>12</v>
      </c>
      <c r="S19" s="35">
        <f>B9</f>
        <v>0</v>
      </c>
      <c r="T19" s="35"/>
      <c r="U19" s="7" t="s">
        <v>11</v>
      </c>
      <c r="V19" s="14">
        <v>2</v>
      </c>
      <c r="W19" s="7" t="s">
        <v>4</v>
      </c>
      <c r="X19" s="7">
        <f>E19*((G19*I19)+(K19*M19*O19)+(Q19*S19*V19))</f>
        <v>0</v>
      </c>
    </row>
    <row r="20" spans="2:24" ht="20.100000000000001" customHeight="1" x14ac:dyDescent="0.15">
      <c r="B20" s="5"/>
    </row>
    <row r="21" spans="2:24" ht="20.100000000000001" customHeight="1" thickBot="1" x14ac:dyDescent="0.2">
      <c r="E21" s="7" t="s">
        <v>10</v>
      </c>
    </row>
    <row r="22" spans="2:24" ht="20.100000000000001" customHeight="1" thickBot="1" x14ac:dyDescent="0.2">
      <c r="C22" s="39" t="s">
        <v>9</v>
      </c>
      <c r="D22" s="39"/>
      <c r="E22" s="7">
        <v>0.8</v>
      </c>
      <c r="F22" s="7" t="s">
        <v>26</v>
      </c>
      <c r="G22" s="7">
        <v>0.5</v>
      </c>
      <c r="H22" s="7" t="s">
        <v>27</v>
      </c>
      <c r="I22" s="7">
        <v>0.9</v>
      </c>
      <c r="J22" s="7" t="s">
        <v>28</v>
      </c>
      <c r="K22" s="7">
        <v>1</v>
      </c>
      <c r="L22" s="7" t="s">
        <v>11</v>
      </c>
      <c r="M22" s="7">
        <f>X19</f>
        <v>0</v>
      </c>
      <c r="N22" s="7" t="s">
        <v>11</v>
      </c>
      <c r="O22" s="7">
        <v>3600</v>
      </c>
      <c r="P22" s="7" t="s">
        <v>4</v>
      </c>
      <c r="Q22" s="8">
        <f>ROUNDDOWN(E22*G22*I22*K22*M22*O22,3)</f>
        <v>0</v>
      </c>
      <c r="R22" s="5" t="s">
        <v>7</v>
      </c>
      <c r="S22" s="5"/>
      <c r="T22" s="5"/>
      <c r="U22" s="5"/>
      <c r="V22" s="5"/>
      <c r="W22" s="5"/>
      <c r="X22" s="5"/>
    </row>
    <row r="23" spans="2:24" ht="20.100000000000001" customHeight="1" x14ac:dyDescent="0.15">
      <c r="C23" s="5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ht="20.100000000000001" customHeight="1" thickBot="1" x14ac:dyDescent="0.2">
      <c r="C24" s="5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2:24" ht="20.100000000000001" customHeight="1" thickBot="1" x14ac:dyDescent="0.2">
      <c r="C25" s="39" t="s">
        <v>8</v>
      </c>
      <c r="D25" s="39"/>
      <c r="E25" s="7">
        <f>F6</f>
        <v>0</v>
      </c>
      <c r="F25" s="7" t="s">
        <v>11</v>
      </c>
      <c r="G25" s="7">
        <f>B9</f>
        <v>0</v>
      </c>
      <c r="H25" s="7" t="s">
        <v>11</v>
      </c>
      <c r="I25" s="7">
        <f>F9</f>
        <v>0</v>
      </c>
      <c r="J25" s="7" t="s">
        <v>11</v>
      </c>
      <c r="K25" s="7">
        <f>E15</f>
        <v>0</v>
      </c>
      <c r="L25" s="7" t="s">
        <v>4</v>
      </c>
      <c r="M25" s="9">
        <f>ROUNDDOWN(E25*G25*I25*K25,3)</f>
        <v>0</v>
      </c>
      <c r="N25" s="5" t="s">
        <v>7</v>
      </c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2:24" ht="20.100000000000001" customHeight="1" x14ac:dyDescent="0.15">
      <c r="C26" s="5"/>
      <c r="D26" s="6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20.100000000000001" customHeight="1" thickBot="1" x14ac:dyDescent="0.2">
      <c r="C27" s="5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2:24" ht="20.100000000000001" customHeight="1" thickBot="1" x14ac:dyDescent="0.2">
      <c r="C28" s="39" t="s">
        <v>6</v>
      </c>
      <c r="D28" s="39"/>
      <c r="E28" s="7">
        <f>Q22</f>
        <v>0</v>
      </c>
      <c r="F28" s="7" t="s">
        <v>5</v>
      </c>
      <c r="G28" s="16">
        <f>M25</f>
        <v>0</v>
      </c>
      <c r="H28" s="7" t="s">
        <v>4</v>
      </c>
      <c r="I28" s="29">
        <f>ROUND(E28+G28,2)</f>
        <v>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ht="20.100000000000001" customHeight="1" x14ac:dyDescent="0.15">
      <c r="K29" s="32"/>
      <c r="L29" s="33"/>
      <c r="M29" s="33"/>
      <c r="N29" s="33"/>
      <c r="O29" s="33"/>
      <c r="P29" s="33"/>
      <c r="Q29" s="33"/>
      <c r="R29" s="33"/>
      <c r="S29" s="33"/>
      <c r="T29" s="34"/>
      <c r="V29" s="1" t="s">
        <v>39</v>
      </c>
    </row>
    <row r="42" spans="2:4" ht="20.100000000000001" hidden="1" customHeight="1" x14ac:dyDescent="0.15">
      <c r="B42" s="2" t="s">
        <v>3</v>
      </c>
      <c r="C42" s="2"/>
      <c r="D42" s="2" t="s">
        <v>2</v>
      </c>
    </row>
    <row r="43" spans="2:4" ht="20.100000000000001" hidden="1" customHeight="1" x14ac:dyDescent="0.15">
      <c r="B43" s="1" t="s">
        <v>1</v>
      </c>
      <c r="D43" s="2">
        <v>8.8900000000000006E-5</v>
      </c>
    </row>
    <row r="44" spans="2:4" ht="20.100000000000001" hidden="1" customHeight="1" x14ac:dyDescent="0.15">
      <c r="B44" s="1" t="s">
        <v>0</v>
      </c>
      <c r="D44" s="2">
        <v>2.1500000000000001E-5</v>
      </c>
    </row>
  </sheetData>
  <sheetProtection algorithmName="SHA-512" hashValue="W1gdXVwTXCqF94yV8zxTPcne8vADR6jcRd3fTDp1J85o+yiecXF3TtKDKgX491KoreuveV9uUrB+DaUUUuv16g==" saltValue="fm0ODtygAGAWoH5T5ulexg==" spinCount="100000" sheet="1" objects="1" scenarios="1"/>
  <protectedRanges>
    <protectedRange sqref="F6 B9 F9 E15 C7" name="範囲1"/>
  </protectedRanges>
  <mergeCells count="12">
    <mergeCell ref="C22:D22"/>
    <mergeCell ref="C25:D25"/>
    <mergeCell ref="C28:D28"/>
    <mergeCell ref="F8:I8"/>
    <mergeCell ref="F9:G9"/>
    <mergeCell ref="H9:I9"/>
    <mergeCell ref="K29:T29"/>
    <mergeCell ref="S19:T19"/>
    <mergeCell ref="Q2:T2"/>
    <mergeCell ref="U2:V2"/>
    <mergeCell ref="F6:G6"/>
    <mergeCell ref="K3:M4"/>
  </mergeCells>
  <phoneticPr fontId="2"/>
  <dataValidations count="1">
    <dataValidation type="list" allowBlank="1" showInputMessage="1" showErrorMessage="1" sqref="Q2">
      <formula1>$B$43:$B$44</formula1>
    </dataValidation>
  </dataValidations>
  <pageMargins left="0.7" right="0.7" top="0.75" bottom="0.75" header="0.3" footer="0.3"/>
  <pageSetup paperSize="9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浸透ﾊﾟﾈﾙ（底面・側面ﾀｲﾌﾟ)</vt:lpstr>
      <vt:lpstr>'浸透ﾊﾟﾈﾙ（底面・側面ﾀｲﾌﾟ)'!Print_Area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　尚</dc:creator>
  <cp:lastModifiedBy>大江　尚</cp:lastModifiedBy>
  <cp:lastPrinted>2023-06-22T00:02:11Z</cp:lastPrinted>
  <dcterms:created xsi:type="dcterms:W3CDTF">2023-05-18T08:53:28Z</dcterms:created>
  <dcterms:modified xsi:type="dcterms:W3CDTF">2023-06-22T12:06:50Z</dcterms:modified>
</cp:coreProperties>
</file>