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90300介護保険課\総務・給付担当\0700_指定事業者\020 指導監督\集団指導\2024(R06)年度集団指導\10_各サービステキスト\02_介護予防支援\01_決裁\動画及びチェックシート\"/>
    </mc:Choice>
  </mc:AlternateContent>
  <xr:revisionPtr revIDLastSave="0" documentId="13_ncr:1_{986D65E8-1A2E-4243-8F90-F5D1CC4CE199}" xr6:coauthVersionLast="47" xr6:coauthVersionMax="47" xr10:uidLastSave="{00000000-0000-0000-0000-000000000000}"/>
  <bookViews>
    <workbookView xWindow="-108" yWindow="-108" windowWidth="23256" windowHeight="12456" tabRatio="893" xr2:uid="{00000000-000D-0000-FFFF-FFFF00000000}"/>
  </bookViews>
  <sheets>
    <sheet name="介護予防支援" sheetId="1" r:id="rId1"/>
    <sheet name="人員・運営" sheetId="6" r:id="rId2"/>
    <sheet name="効果的な支援の方法" sheetId="7" r:id="rId3"/>
    <sheet name="総合事業について" sheetId="8" r:id="rId4"/>
    <sheet name="勤務形態一覧" sheetId="14" r:id="rId5"/>
    <sheet name="プルダウン・リスト" sheetId="15" state="hidden" r:id="rId6"/>
    <sheet name="→報酬" sheetId="13" r:id="rId7"/>
    <sheet name="★加算取得状況一覧" sheetId="12" r:id="rId8"/>
    <sheet name="初回加算" sheetId="9" r:id="rId9"/>
    <sheet name="委託連携加算" sheetId="11" r:id="rId10"/>
  </sheets>
  <definedNames>
    <definedName name="【記載例】シフト記号表">#REF!</definedName>
    <definedName name="_xlnm.Print_Area" localSheetId="7">★加算取得状況一覧!$A$1:$F$23</definedName>
    <definedName name="_xlnm.Print_Area" localSheetId="0">介護予防支援!$A$1:$AN$50</definedName>
    <definedName name="_xlnm.Print_Area" localSheetId="4">勤務形態一覧!$A$1:$BD$48</definedName>
    <definedName name="_xlnm.Print_Area" localSheetId="2">効果的な支援の方法!$A$1:$AN$226</definedName>
    <definedName name="_xlnm.Print_Area" localSheetId="8">初回加算!$A$1:$AN$7</definedName>
    <definedName name="_xlnm.Print_Area" localSheetId="1">人員・運営!$A$1:$AN$361</definedName>
    <definedName name="_xlnm.Print_Area" localSheetId="3">総合事業について!$A$1:$AN$36</definedName>
    <definedName name="_xlnm.Print_Titles" localSheetId="4">勤務形態一覧!$1:$13</definedName>
    <definedName name="シフト記号表">#REF!</definedName>
    <definedName name="シフト記号表包括">#REF!</definedName>
    <definedName name="シフト記号表包括２">#REF!</definedName>
    <definedName name="介護支援専門員">プルダウン・リスト!$D$16:$D$28</definedName>
    <definedName name="介護予防支援担当職員">プルダウン・リスト!$E$16:$E$28</definedName>
    <definedName name="管理者">プルダウン・リスト!$C$16:$C$28</definedName>
    <definedName name="職種包括">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4" l="1"/>
  <c r="H41" i="14"/>
  <c r="C41" i="14"/>
  <c r="P37" i="14"/>
  <c r="C47" i="14" s="1"/>
  <c r="L37" i="14"/>
  <c r="C42" i="14" s="1"/>
  <c r="J37" i="14"/>
  <c r="G36" i="14"/>
  <c r="E36" i="14"/>
  <c r="G35" i="14"/>
  <c r="E35" i="14"/>
  <c r="G34" i="14"/>
  <c r="E34" i="14"/>
  <c r="G33" i="14"/>
  <c r="E33" i="14"/>
  <c r="AU28" i="14"/>
  <c r="AW28" i="14" s="1"/>
  <c r="AU27" i="14"/>
  <c r="AW27" i="14" s="1"/>
  <c r="AU26" i="14"/>
  <c r="AW26" i="14" s="1"/>
  <c r="AU25" i="14"/>
  <c r="AW25" i="14" s="1"/>
  <c r="AU24" i="14"/>
  <c r="AW24" i="14" s="1"/>
  <c r="AU23" i="14"/>
  <c r="AW23" i="14" s="1"/>
  <c r="AU22" i="14"/>
  <c r="AW22" i="14" s="1"/>
  <c r="AU21" i="14"/>
  <c r="AW21" i="14" s="1"/>
  <c r="AU20" i="14"/>
  <c r="AW20" i="14" s="1"/>
  <c r="AU19" i="14"/>
  <c r="AW19" i="14" s="1"/>
  <c r="AU18" i="14"/>
  <c r="AW18" i="14" s="1"/>
  <c r="AU17" i="14"/>
  <c r="AW17" i="14" s="1"/>
  <c r="AU16" i="14"/>
  <c r="AW16" i="14" s="1"/>
  <c r="B16" i="14"/>
  <c r="B17" i="14" s="1"/>
  <c r="B18" i="14" s="1"/>
  <c r="B19" i="14" s="1"/>
  <c r="B20" i="14" s="1"/>
  <c r="B21" i="14" s="1"/>
  <c r="B22" i="14" s="1"/>
  <c r="B23" i="14" s="1"/>
  <c r="B24" i="14" s="1"/>
  <c r="B25" i="14" s="1"/>
  <c r="B26" i="14" s="1"/>
  <c r="B27" i="14" s="1"/>
  <c r="B28" i="14" s="1"/>
  <c r="AU15" i="14"/>
  <c r="AW15" i="14" s="1"/>
  <c r="B15" i="14"/>
  <c r="AU14" i="14"/>
  <c r="AW14" i="14" s="1"/>
  <c r="AT11" i="14"/>
  <c r="AT12" i="14" s="1"/>
  <c r="AT13" i="14" s="1"/>
  <c r="AS11" i="14"/>
  <c r="AS12" i="14" s="1"/>
  <c r="AS13" i="14" s="1"/>
  <c r="AR11" i="14"/>
  <c r="AR12" i="14" s="1"/>
  <c r="AR13" i="14" s="1"/>
  <c r="AU9" i="14"/>
  <c r="X2" i="14"/>
  <c r="AH12" i="14" s="1"/>
  <c r="AH13" i="14" s="1"/>
  <c r="AA12" i="14" l="1"/>
  <c r="AA13" i="14" s="1"/>
  <c r="U11" i="14"/>
  <c r="AB12" i="14"/>
  <c r="AB13" i="14" s="1"/>
  <c r="V11" i="14"/>
  <c r="AC12" i="14"/>
  <c r="AC13" i="14" s="1"/>
  <c r="W11" i="14"/>
  <c r="AI12" i="14"/>
  <c r="AI13" i="14" s="1"/>
  <c r="AH11" i="14"/>
  <c r="AJ12" i="14"/>
  <c r="AJ13" i="14" s="1"/>
  <c r="AI11" i="14"/>
  <c r="AJ11" i="14"/>
  <c r="AP11" i="14"/>
  <c r="M42" i="14"/>
  <c r="H47" i="14" s="1"/>
  <c r="Z12" i="14"/>
  <c r="Z13" i="14" s="1"/>
  <c r="AQ11" i="14"/>
  <c r="R11" i="14"/>
  <c r="S11" i="14"/>
  <c r="T11" i="14"/>
  <c r="Y12" i="14"/>
  <c r="Y13" i="14" s="1"/>
  <c r="X11" i="14"/>
  <c r="AK12" i="14"/>
  <c r="AK13" i="14" s="1"/>
  <c r="AD11" i="14"/>
  <c r="P12" i="14"/>
  <c r="P13" i="14" s="1"/>
  <c r="AL12" i="14"/>
  <c r="AL13" i="14" s="1"/>
  <c r="AE11" i="14"/>
  <c r="Q12" i="14"/>
  <c r="Q13" i="14" s="1"/>
  <c r="AM12" i="14"/>
  <c r="AM13" i="14" s="1"/>
  <c r="AF11" i="14"/>
  <c r="W12" i="14"/>
  <c r="W13" i="14" s="1"/>
  <c r="AN12" i="14"/>
  <c r="AN13" i="14" s="1"/>
  <c r="AG11" i="14"/>
  <c r="X12" i="14"/>
  <c r="X13" i="14" s="1"/>
  <c r="AO12" i="14"/>
  <c r="AO13" i="14" s="1"/>
  <c r="E37" i="14"/>
  <c r="G37" i="14"/>
  <c r="M47" i="14"/>
  <c r="Y11" i="14"/>
  <c r="AK11" i="14"/>
  <c r="R12" i="14"/>
  <c r="R13" i="14" s="1"/>
  <c r="AD12" i="14"/>
  <c r="AD13" i="14" s="1"/>
  <c r="AP12" i="14"/>
  <c r="AP13" i="14" s="1"/>
  <c r="AZ7" i="14"/>
  <c r="Z11" i="14"/>
  <c r="AL11" i="14"/>
  <c r="S12" i="14"/>
  <c r="S13" i="14" s="1"/>
  <c r="AE12" i="14"/>
  <c r="AE13" i="14" s="1"/>
  <c r="AQ12" i="14"/>
  <c r="AQ13" i="14" s="1"/>
  <c r="AA11" i="14"/>
  <c r="AM11" i="14"/>
  <c r="T12" i="14"/>
  <c r="T13" i="14" s="1"/>
  <c r="AF12" i="14"/>
  <c r="AF13" i="14" s="1"/>
  <c r="P11" i="14"/>
  <c r="AB11" i="14"/>
  <c r="AN11" i="14"/>
  <c r="U12" i="14"/>
  <c r="U13" i="14" s="1"/>
  <c r="AG12" i="14"/>
  <c r="AG13" i="14" s="1"/>
  <c r="Q11" i="14"/>
  <c r="AC11" i="14"/>
  <c r="AO11" i="14"/>
  <c r="V12" i="14"/>
  <c r="V13" i="14" s="1"/>
  <c r="C9" i="7"/>
  <c r="C12" i="7" s="1"/>
  <c r="C18" i="7" s="1"/>
  <c r="C20" i="7" s="1"/>
  <c r="C34" i="7" s="1"/>
  <c r="C39" i="7" s="1"/>
  <c r="C45" i="7" s="1"/>
  <c r="C51" i="7" s="1"/>
  <c r="C54" i="7" s="1"/>
  <c r="C57" i="7" s="1"/>
  <c r="C63" i="7" s="1"/>
  <c r="C68" i="7" s="1"/>
  <c r="C74" i="7" s="1"/>
  <c r="C78" i="7" s="1"/>
  <c r="C83" i="7" s="1"/>
  <c r="C87" i="7" s="1"/>
  <c r="C91" i="7" s="1"/>
  <c r="C95" i="7" s="1"/>
  <c r="C101" i="7" l="1"/>
  <c r="C115" i="7" s="1"/>
  <c r="C118" i="7" s="1"/>
  <c r="C27" i="6"/>
  <c r="C30" i="6" s="1"/>
  <c r="C33" i="6" s="1"/>
  <c r="C37" i="6" s="1"/>
  <c r="C42" i="6" s="1"/>
  <c r="C46" i="6" s="1"/>
  <c r="C51" i="6" s="1"/>
  <c r="C56" i="6" s="1"/>
  <c r="C59" i="6" s="1"/>
  <c r="C64" i="6" s="1"/>
  <c r="C70" i="6" s="1"/>
  <c r="C75" i="6" s="1"/>
  <c r="C80" i="6" s="1"/>
  <c r="C83" i="6" s="1"/>
  <c r="C97" i="6" s="1"/>
  <c r="C102" i="6" s="1"/>
  <c r="C108" i="6" s="1"/>
  <c r="C117" i="6" s="1"/>
  <c r="C120" i="6" s="1"/>
  <c r="C123" i="6" s="1"/>
  <c r="C128" i="6" s="1"/>
  <c r="C131" i="6" s="1"/>
  <c r="C143" i="6" s="1"/>
  <c r="C146" i="6" s="1"/>
  <c r="C148" i="6" s="1"/>
  <c r="C175" i="6" s="1"/>
  <c r="C179" i="6" s="1"/>
  <c r="C186" i="6" s="1"/>
  <c r="C188" i="6" s="1"/>
  <c r="C190" i="6" s="1"/>
  <c r="C192" i="6" s="1"/>
  <c r="C204" i="6" s="1"/>
  <c r="C209" i="6" s="1"/>
  <c r="C215" i="6" s="1"/>
  <c r="C218" i="6" s="1"/>
  <c r="C220" i="6" s="1"/>
  <c r="C222" i="6" s="1"/>
  <c r="C224" i="6" s="1"/>
  <c r="C228" i="6" s="1"/>
  <c r="C234" i="6" s="1"/>
  <c r="C237" i="6" s="1"/>
  <c r="C244" i="6" s="1"/>
  <c r="C248" i="6" s="1"/>
  <c r="C251" i="6" s="1"/>
  <c r="C254" i="6" s="1"/>
  <c r="C259" i="6" s="1"/>
  <c r="C262" i="6" s="1"/>
  <c r="C264" i="6" s="1"/>
  <c r="C267" i="6" s="1"/>
  <c r="C269" i="6" s="1"/>
  <c r="C272" i="6" s="1"/>
  <c r="C277" i="6" s="1"/>
  <c r="C282" i="6" s="1"/>
  <c r="C288" i="6" s="1"/>
  <c r="C291" i="6" s="1"/>
  <c r="C293" i="6" s="1"/>
  <c r="C300" i="6" s="1"/>
  <c r="C305" i="6" s="1"/>
  <c r="C315" i="6" s="1"/>
  <c r="C317" i="6" s="1"/>
  <c r="C327" i="6" s="1"/>
  <c r="C329" i="6" s="1"/>
  <c r="C332" i="6" s="1"/>
  <c r="C334" i="6" s="1"/>
  <c r="C340" i="6" s="1"/>
  <c r="C345" i="6" s="1"/>
  <c r="C127" i="7" l="1"/>
  <c r="C133" i="7" s="1"/>
  <c r="C138" i="7" s="1"/>
  <c r="C141" i="7" s="1"/>
  <c r="C146" i="7" s="1"/>
  <c r="C150" i="7" s="1"/>
  <c r="C155" i="7" s="1"/>
  <c r="C159" i="7" s="1"/>
  <c r="C163" i="7" s="1"/>
  <c r="C168" i="7" s="1"/>
  <c r="C171" i="7" s="1"/>
  <c r="C174" i="7" s="1"/>
  <c r="C178" i="7" s="1"/>
  <c r="C186" i="7" l="1"/>
  <c r="C207" i="7" s="1"/>
  <c r="C210" i="7" s="1"/>
  <c r="C212" i="7" s="1"/>
  <c r="C215" i="7" s="1"/>
  <c r="C218" i="7" s="1"/>
  <c r="C220" i="7" s="1"/>
  <c r="C222" i="7" s="1"/>
  <c r="C181" i="7"/>
</calcChain>
</file>

<file path=xl/sharedStrings.xml><?xml version="1.0" encoding="utf-8"?>
<sst xmlns="http://schemas.openxmlformats.org/spreadsheetml/2006/main" count="533" uniqueCount="415">
  <si>
    <t>介護保険事業所番号</t>
    <rPh sb="0" eb="2">
      <t>カイゴ</t>
    </rPh>
    <rPh sb="2" eb="4">
      <t>ホケン</t>
    </rPh>
    <rPh sb="4" eb="7">
      <t>ジギョウショ</t>
    </rPh>
    <rPh sb="7" eb="9">
      <t>バンゴウ</t>
    </rPh>
    <phoneticPr fontId="3"/>
  </si>
  <si>
    <t>フリガナ</t>
    <phoneticPr fontId="3"/>
  </si>
  <si>
    <t>名　　称</t>
    <rPh sb="0" eb="1">
      <t>ナ</t>
    </rPh>
    <rPh sb="3" eb="4">
      <t>ショウ</t>
    </rPh>
    <phoneticPr fontId="3"/>
  </si>
  <si>
    <t>　</t>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</si>
  <si>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</si>
  <si>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</si>
  <si>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</si>
  <si>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</si>
  <si>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</si>
  <si>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</si>
  <si>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</si>
  <si>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</si>
  <si>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事　業　所</t>
    <rPh sb="0" eb="1">
      <t>コト</t>
    </rPh>
    <rPh sb="2" eb="3">
      <t>ギョウ</t>
    </rPh>
    <rPh sb="4" eb="5">
      <t>ショ</t>
    </rPh>
    <phoneticPr fontId="3"/>
  </si>
  <si>
    <t>氏　名</t>
    <rPh sb="0" eb="1">
      <t>シ</t>
    </rPh>
    <rPh sb="2" eb="3">
      <t>メイ</t>
    </rPh>
    <phoneticPr fontId="3"/>
  </si>
  <si>
    <t>管理者の氏名を記入してください。</t>
    <rPh sb="0" eb="2">
      <t>カンリ</t>
    </rPh>
    <rPh sb="2" eb="3">
      <t>シャ</t>
    </rPh>
    <rPh sb="4" eb="6">
      <t>シメイ</t>
    </rPh>
    <rPh sb="7" eb="9">
      <t>キニュウ</t>
    </rPh>
    <phoneticPr fontId="3"/>
  </si>
  <si>
    <t>兼務する職種を記入してください。</t>
    <rPh sb="0" eb="2">
      <t>ケンム</t>
    </rPh>
    <rPh sb="4" eb="6">
      <t>ショクシュ</t>
    </rPh>
    <rPh sb="7" eb="9">
      <t>キニュウ</t>
    </rPh>
    <phoneticPr fontId="3"/>
  </si>
  <si>
    <t>１　管理者について</t>
    <rPh sb="2" eb="5">
      <t>カンリシャ</t>
    </rPh>
    <phoneticPr fontId="3"/>
  </si>
  <si>
    <t xml:space="preserve"> </t>
    <phoneticPr fontId="3"/>
  </si>
  <si>
    <t>Ⅰ</t>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</si>
  <si>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</si>
  <si>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</si>
  <si>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</si>
  <si>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</si>
  <si>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</si>
  <si>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</si>
  <si>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</si>
  <si>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</si>
  <si>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５　要支援認定の申請に係る援助</t>
    <rPh sb="2" eb="5">
      <t>ヨウシエン</t>
    </rPh>
    <rPh sb="5" eb="7">
      <t>ニンテイ</t>
    </rPh>
    <rPh sb="8" eb="10">
      <t>シンセイ</t>
    </rPh>
    <rPh sb="11" eb="12">
      <t>カカ</t>
    </rPh>
    <rPh sb="13" eb="15">
      <t>エンジョ</t>
    </rPh>
    <phoneticPr fontId="3"/>
  </si>
  <si>
    <t>６　身分を証する書類の携行</t>
    <rPh sb="2" eb="4">
      <t>ミブン</t>
    </rPh>
    <rPh sb="5" eb="6">
      <t>ショウ</t>
    </rPh>
    <rPh sb="8" eb="10">
      <t>ショルイ</t>
    </rPh>
    <rPh sb="11" eb="13">
      <t>ケイコウ</t>
    </rPh>
    <phoneticPr fontId="3"/>
  </si>
  <si>
    <t>８　保険給付の請求のための証明書の交付</t>
    <rPh sb="2" eb="4">
      <t>ホケン</t>
    </rPh>
    <rPh sb="4" eb="6">
      <t>キュウフ</t>
    </rPh>
    <rPh sb="7" eb="9">
      <t>セイキュウ</t>
    </rPh>
    <rPh sb="13" eb="16">
      <t>ショウメイショ</t>
    </rPh>
    <rPh sb="17" eb="19">
      <t>コウフ</t>
    </rPh>
    <phoneticPr fontId="3"/>
  </si>
  <si>
    <t>９　指定介護予防支援の業務の委託</t>
    <rPh sb="2" eb="4">
      <t>シテイ</t>
    </rPh>
    <rPh sb="4" eb="6">
      <t>カイゴ</t>
    </rPh>
    <rPh sb="6" eb="8">
      <t>ヨボウ</t>
    </rPh>
    <rPh sb="8" eb="10">
      <t>シエン</t>
    </rPh>
    <rPh sb="11" eb="13">
      <t>ギョウム</t>
    </rPh>
    <rPh sb="14" eb="16">
      <t>イタク</t>
    </rPh>
    <phoneticPr fontId="3"/>
  </si>
  <si>
    <t>１０　法定代理受領サービスに係る報告</t>
    <rPh sb="3" eb="5">
      <t>ホウテイ</t>
    </rPh>
    <rPh sb="5" eb="7">
      <t>ダイリ</t>
    </rPh>
    <rPh sb="7" eb="9">
      <t>ジュリョウ</t>
    </rPh>
    <rPh sb="14" eb="15">
      <t>カカ</t>
    </rPh>
    <rPh sb="16" eb="18">
      <t>ホウコク</t>
    </rPh>
    <phoneticPr fontId="3"/>
  </si>
  <si>
    <t>１１　利用者に対する介護予防サービス計画等の書類の交付</t>
    <rPh sb="3" eb="6">
      <t>リヨウシャ</t>
    </rPh>
    <rPh sb="7" eb="8">
      <t>タイ</t>
    </rPh>
    <rPh sb="10" eb="12">
      <t>カイゴ</t>
    </rPh>
    <rPh sb="12" eb="14">
      <t>ヨボウ</t>
    </rPh>
    <rPh sb="18" eb="20">
      <t>ケイカク</t>
    </rPh>
    <rPh sb="20" eb="21">
      <t>トウ</t>
    </rPh>
    <rPh sb="22" eb="24">
      <t>ショルイ</t>
    </rPh>
    <rPh sb="25" eb="27">
      <t>コウフ</t>
    </rPh>
    <phoneticPr fontId="3"/>
  </si>
  <si>
    <t>１３　管理者の責務</t>
    <rPh sb="3" eb="6">
      <t>カンリシャ</t>
    </rPh>
    <rPh sb="7" eb="9">
      <t>セキム</t>
    </rPh>
    <phoneticPr fontId="3"/>
  </si>
  <si>
    <t>１４　運営規程</t>
    <rPh sb="3" eb="5">
      <t>ウンエイ</t>
    </rPh>
    <rPh sb="5" eb="7">
      <t>キテイ</t>
    </rPh>
    <phoneticPr fontId="3"/>
  </si>
  <si>
    <t>１５　勤務体制の確保</t>
    <rPh sb="3" eb="5">
      <t>キンム</t>
    </rPh>
    <rPh sb="5" eb="7">
      <t>タイセイ</t>
    </rPh>
    <rPh sb="8" eb="10">
      <t>カクホ</t>
    </rPh>
    <phoneticPr fontId="3"/>
  </si>
  <si>
    <t>Ⅱ</t>
    <phoneticPr fontId="3"/>
  </si>
  <si>
    <t>Ⅲ</t>
    <phoneticPr fontId="3"/>
  </si>
  <si>
    <t>１　指定介護予防支援の基本取扱方針</t>
    <rPh sb="2" eb="4">
      <t>シテイ</t>
    </rPh>
    <rPh sb="4" eb="6">
      <t>カイゴ</t>
    </rPh>
    <rPh sb="6" eb="8">
      <t>ヨボウ</t>
    </rPh>
    <rPh sb="8" eb="10">
      <t>シエン</t>
    </rPh>
    <rPh sb="11" eb="13">
      <t>キホン</t>
    </rPh>
    <rPh sb="13" eb="15">
      <t>トリアツカイ</t>
    </rPh>
    <rPh sb="15" eb="17">
      <t>ホウシン</t>
    </rPh>
    <phoneticPr fontId="3"/>
  </si>
  <si>
    <t>２　指定介護予防支援の具体的取扱方針</t>
    <rPh sb="2" eb="4">
      <t>シテイ</t>
    </rPh>
    <rPh sb="4" eb="6">
      <t>カイゴ</t>
    </rPh>
    <rPh sb="6" eb="8">
      <t>ヨボウ</t>
    </rPh>
    <rPh sb="8" eb="10">
      <t>シエン</t>
    </rPh>
    <rPh sb="11" eb="14">
      <t>グタイテキ</t>
    </rPh>
    <rPh sb="14" eb="16">
      <t>トリアツカイ</t>
    </rPh>
    <rPh sb="16" eb="18">
      <t>ホウシン</t>
    </rPh>
    <phoneticPr fontId="3"/>
  </si>
  <si>
    <t>３　介護予防支援の提供に当たっての留意点</t>
    <rPh sb="2" eb="4">
      <t>カイゴ</t>
    </rPh>
    <rPh sb="4" eb="6">
      <t>ヨボウ</t>
    </rPh>
    <rPh sb="6" eb="8">
      <t>シエン</t>
    </rPh>
    <rPh sb="9" eb="11">
      <t>テイキョウ</t>
    </rPh>
    <rPh sb="12" eb="13">
      <t>ア</t>
    </rPh>
    <rPh sb="17" eb="20">
      <t>リュウイテン</t>
    </rPh>
    <phoneticPr fontId="3"/>
  </si>
  <si>
    <t>○×を記入</t>
    <rPh sb="3" eb="5">
      <t>キニュウ</t>
    </rPh>
    <phoneticPr fontId="3"/>
  </si>
  <si>
    <t>↓</t>
    <phoneticPr fontId="3"/>
  </si>
  <si>
    <t>　運営規程に規定されている項目の（　　）内に○印をつけてください。</t>
    <rPh sb="1" eb="3">
      <t>ウンエイ</t>
    </rPh>
    <rPh sb="3" eb="5">
      <t>キテイ</t>
    </rPh>
    <rPh sb="6" eb="8">
      <t>キテイ</t>
    </rPh>
    <rPh sb="13" eb="15">
      <t>コウモク</t>
    </rPh>
    <rPh sb="20" eb="21">
      <t>ナイ</t>
    </rPh>
    <rPh sb="23" eb="24">
      <t>シルシ</t>
    </rPh>
    <phoneticPr fontId="3"/>
  </si>
  <si>
    <t>（介護予防支援）</t>
    <rPh sb="1" eb="2">
      <t>スケ</t>
    </rPh>
    <rPh sb="2" eb="3">
      <t>ユズル</t>
    </rPh>
    <rPh sb="3" eb="4">
      <t>ヨ</t>
    </rPh>
    <rPh sb="4" eb="5">
      <t>ボウ</t>
    </rPh>
    <rPh sb="5" eb="6">
      <t>ササ</t>
    </rPh>
    <rPh sb="6" eb="7">
      <t>エン</t>
    </rPh>
    <phoneticPr fontId="3"/>
  </si>
  <si>
    <t>１　内容及び手続きの説明及び同意</t>
    <rPh sb="2" eb="4">
      <t>ナイヨウ</t>
    </rPh>
    <rPh sb="4" eb="5">
      <t>オヨ</t>
    </rPh>
    <rPh sb="6" eb="8">
      <t>テツヅ</t>
    </rPh>
    <rPh sb="10" eb="12">
      <t>セツメイ</t>
    </rPh>
    <rPh sb="12" eb="13">
      <t>オヨ</t>
    </rPh>
    <rPh sb="14" eb="16">
      <t>ドウイ</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</si>
  <si>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</si>
  <si>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作成年月日</t>
    <rPh sb="0" eb="2">
      <t>サクセイ</t>
    </rPh>
    <rPh sb="2" eb="5">
      <t>ネンガッピ</t>
    </rPh>
    <phoneticPr fontId="3"/>
  </si>
  <si>
    <t>作成者氏名</t>
    <rPh sb="0" eb="1">
      <t>サク</t>
    </rPh>
    <rPh sb="1" eb="2">
      <t>シゲル</t>
    </rPh>
    <rPh sb="2" eb="3">
      <t>シャ</t>
    </rPh>
    <rPh sb="3" eb="5">
      <t>シメイ</t>
    </rPh>
    <phoneticPr fontId="3"/>
  </si>
  <si>
    <t>４　居宅介護支援事業者への委託について</t>
    <rPh sb="2" eb="4">
      <t>キョタク</t>
    </rPh>
    <rPh sb="4" eb="6">
      <t>カイゴ</t>
    </rPh>
    <rPh sb="6" eb="8">
      <t>シエン</t>
    </rPh>
    <rPh sb="8" eb="11">
      <t>ジギョウシャ</t>
    </rPh>
    <rPh sb="13" eb="15">
      <t>イタク</t>
    </rPh>
    <phoneticPr fontId="3"/>
  </si>
  <si>
    <t>７　利用料等の受領</t>
    <rPh sb="2" eb="5">
      <t>リヨウリョウ</t>
    </rPh>
    <rPh sb="5" eb="6">
      <t>トウ</t>
    </rPh>
    <rPh sb="7" eb="9">
      <t>ジュリョウ</t>
    </rPh>
    <phoneticPr fontId="3"/>
  </si>
  <si>
    <t>※市に届け出ている管理者氏名と相違している場合は、「指定介護予防支援事業者指定変更届出書」の提出が必要です。</t>
    <rPh sb="1" eb="2">
      <t>シ</t>
    </rPh>
    <rPh sb="3" eb="4">
      <t>トド</t>
    </rPh>
    <rPh sb="5" eb="6">
      <t>デ</t>
    </rPh>
    <rPh sb="9" eb="12">
      <t>カンリシャ</t>
    </rPh>
    <rPh sb="12" eb="14">
      <t>シメイ</t>
    </rPh>
    <rPh sb="15" eb="17">
      <t>ソウイ</t>
    </rPh>
    <rPh sb="21" eb="23">
      <t>バアイ</t>
    </rPh>
    <rPh sb="46" eb="48">
      <t>テイシュツ</t>
    </rPh>
    <rPh sb="49" eb="51">
      <t>ヒツヨウ</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</si>
  <si>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</si>
  <si>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家庭生活を含む日常生活</t>
    <rPh sb="0" eb="2">
      <t>カテイ</t>
    </rPh>
    <rPh sb="2" eb="4">
      <t>セイカツ</t>
    </rPh>
    <rPh sb="5" eb="6">
      <t>フク</t>
    </rPh>
    <rPh sb="7" eb="9">
      <t>ニチジョウ</t>
    </rPh>
    <rPh sb="9" eb="11">
      <t>セイカツ</t>
    </rPh>
    <phoneticPr fontId="3"/>
  </si>
  <si>
    <t>社会参加並びに対人関係及びコミュニケーション</t>
    <rPh sb="0" eb="2">
      <t>シャカイ</t>
    </rPh>
    <rPh sb="2" eb="4">
      <t>サンカ</t>
    </rPh>
    <rPh sb="4" eb="5">
      <t>ナラ</t>
    </rPh>
    <rPh sb="7" eb="9">
      <t>タイジン</t>
    </rPh>
    <rPh sb="9" eb="11">
      <t>カンケイ</t>
    </rPh>
    <rPh sb="11" eb="12">
      <t>オヨ</t>
    </rPh>
    <phoneticPr fontId="3"/>
  </si>
  <si>
    <t>健康管理</t>
    <rPh sb="0" eb="2">
      <t>ケンコウ</t>
    </rPh>
    <rPh sb="2" eb="4">
      <t>カンリ</t>
    </rPh>
    <phoneticPr fontId="3"/>
  </si>
  <si>
    <t>サービス担当者会議は開催していない。</t>
    <phoneticPr fontId="3"/>
  </si>
  <si>
    <t>一部のケースでサービス担当者会議を開催していない。</t>
    <phoneticPr fontId="3"/>
  </si>
  <si>
    <t xml:space="preserve">介護予防サービス計画原案の新規作成時など、必要時に全てのケースでサービス担当者会議を開催した。 </t>
    <rPh sb="0" eb="2">
      <t>カイゴ</t>
    </rPh>
    <rPh sb="2" eb="4">
      <t>ヨボウ</t>
    </rPh>
    <rPh sb="8" eb="10">
      <t>ケイカク</t>
    </rPh>
    <rPh sb="10" eb="12">
      <t>ゲンアン</t>
    </rPh>
    <rPh sb="13" eb="15">
      <t>シンキ</t>
    </rPh>
    <rPh sb="15" eb="17">
      <t>サクセイ</t>
    </rPh>
    <rPh sb="17" eb="18">
      <t>トキ</t>
    </rPh>
    <rPh sb="21" eb="23">
      <t>ヒツヨウ</t>
    </rPh>
    <rPh sb="23" eb="24">
      <t>トキ</t>
    </rPh>
    <rPh sb="25" eb="26">
      <t>スベ</t>
    </rPh>
    <phoneticPr fontId="3"/>
  </si>
  <si>
    <t xml:space="preserve">日程調整を行ったがサービス担当者の都合により開催出来なかった。  </t>
    <phoneticPr fontId="3"/>
  </si>
  <si>
    <t>専門的な見地から意見を聴取する必要がなかった。</t>
    <phoneticPr fontId="3"/>
  </si>
  <si>
    <t xml:space="preserve">開催しないやむを得ない理由はないが、サービス担当者会議を開催せずに専門的な見地から意見聴取のみを行った。     </t>
    <rPh sb="0" eb="2">
      <t>カイサイ</t>
    </rPh>
    <phoneticPr fontId="3"/>
  </si>
  <si>
    <t>（　　　</t>
    <phoneticPr fontId="3"/>
  </si>
  <si>
    <t>）</t>
    <phoneticPr fontId="3"/>
  </si>
  <si>
    <t>サービス事業者を訪問</t>
    <rPh sb="4" eb="7">
      <t>ジギョウシャ</t>
    </rPh>
    <rPh sb="8" eb="10">
      <t>ホウモン</t>
    </rPh>
    <phoneticPr fontId="3"/>
  </si>
  <si>
    <t>電話、FAX</t>
    <rPh sb="0" eb="2">
      <t>デンワ</t>
    </rPh>
    <phoneticPr fontId="3"/>
  </si>
  <si>
    <t>職員の職種、員数及び職務内容</t>
    <phoneticPr fontId="3"/>
  </si>
  <si>
    <t>営業日及び営業時間</t>
    <phoneticPr fontId="3"/>
  </si>
  <si>
    <t>指定介護予防支援の提供方法、内容及び利用料その他の費用の額</t>
    <phoneticPr fontId="3"/>
  </si>
  <si>
    <t>通常の事業の実施地域</t>
    <phoneticPr fontId="3"/>
  </si>
  <si>
    <t>利用者による主体的な取組を支援し、常に利用者の生活機能の向上に対する意欲を高めるよう支援する。</t>
    <phoneticPr fontId="3"/>
  </si>
  <si>
    <t>具体的な日常生活における行為について、利用者の状態の特性を踏まえた目標を、期間を定めて設定し、利用者、サービス提供者等とともに目標を共有する。</t>
    <phoneticPr fontId="3"/>
  </si>
  <si>
    <t>利用者の自立を最大限に引き出す支援を行うことを基本とし、利用者のできる行為は可能な限り本人が行うよう配慮する。</t>
    <phoneticPr fontId="3"/>
  </si>
  <si>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t>
    <phoneticPr fontId="3"/>
  </si>
  <si>
    <t xml:space="preserve">
（　　　</t>
    <phoneticPr fontId="3"/>
  </si>
  <si>
    <t xml:space="preserve">
</t>
    <phoneticPr fontId="3"/>
  </si>
  <si>
    <t xml:space="preserve">
）</t>
    <phoneticPr fontId="3"/>
  </si>
  <si>
    <t>地域支援事業及び介護給付と連続性及び一貫性を持った支援を行うよう配慮する。</t>
    <phoneticPr fontId="3"/>
  </si>
  <si>
    <t>介護予防サービス計画の策定に当たっては、利用者の個別性を重視した効果的なものとする。</t>
    <phoneticPr fontId="3"/>
  </si>
  <si>
    <t>機能の改善の後についてもその状態の維持への支援に努める。</t>
    <phoneticPr fontId="3"/>
  </si>
  <si>
    <t>２　担当職員の配置について</t>
    <rPh sb="2" eb="4">
      <t>タントウ</t>
    </rPh>
    <rPh sb="4" eb="6">
      <t>ショクイン</t>
    </rPh>
    <rPh sb="7" eb="9">
      <t>ハイチ</t>
    </rPh>
    <phoneticPr fontId="3"/>
  </si>
  <si>
    <t>その他</t>
    <rPh sb="2" eb="3">
      <t>タ</t>
    </rPh>
    <phoneticPr fontId="3"/>
  </si>
  <si>
    <t>　【記入欄（具体的に）】</t>
    <phoneticPr fontId="3"/>
  </si>
  <si>
    <t>総合事業についての確認事項</t>
    <rPh sb="0" eb="2">
      <t>ソウゴウ</t>
    </rPh>
    <rPh sb="2" eb="4">
      <t>ジギョウ</t>
    </rPh>
    <rPh sb="9" eb="11">
      <t>カクニン</t>
    </rPh>
    <rPh sb="11" eb="13">
      <t>ジコウ</t>
    </rPh>
    <phoneticPr fontId="3"/>
  </si>
  <si>
    <t>　　　　　　　件</t>
    <rPh sb="7" eb="8">
      <t>ケン</t>
    </rPh>
    <phoneticPr fontId="3"/>
  </si>
  <si>
    <t>※指定介護予防支援の業務を委託した場合には、市を経由して国保連に対して「代理受領委任状」を提出する必要があります。新規に委託を行うときは、「指定介護予防支援・介護予防ケアマネジメントの一部委託（変更）に係る届出書」に「代理受領委任状」を添えて、毎月５日までに市に提出してください。なお、神奈川県外の事業者に委託する場合には、代理受領による委託料の支払いはできませんので、代理受領委任状の提出は不要です。</t>
    <rPh sb="1" eb="3">
      <t>シテイ</t>
    </rPh>
    <rPh sb="3" eb="5">
      <t>カイゴ</t>
    </rPh>
    <rPh sb="5" eb="7">
      <t>ヨボウ</t>
    </rPh>
    <rPh sb="7" eb="9">
      <t>シエン</t>
    </rPh>
    <rPh sb="10" eb="12">
      <t>ギョウム</t>
    </rPh>
    <rPh sb="13" eb="15">
      <t>イタク</t>
    </rPh>
    <rPh sb="17" eb="19">
      <t>バアイ</t>
    </rPh>
    <rPh sb="22" eb="23">
      <t>シ</t>
    </rPh>
    <rPh sb="24" eb="26">
      <t>ケイユ</t>
    </rPh>
    <rPh sb="28" eb="30">
      <t>コクホ</t>
    </rPh>
    <rPh sb="30" eb="31">
      <t>レン</t>
    </rPh>
    <rPh sb="32" eb="33">
      <t>タイ</t>
    </rPh>
    <rPh sb="36" eb="38">
      <t>ダイリ</t>
    </rPh>
    <rPh sb="38" eb="40">
      <t>ジュリョウ</t>
    </rPh>
    <rPh sb="40" eb="43">
      <t>イニンジョウ</t>
    </rPh>
    <rPh sb="45" eb="47">
      <t>テイシュツ</t>
    </rPh>
    <rPh sb="49" eb="51">
      <t>ヒツヨウ</t>
    </rPh>
    <rPh sb="57" eb="59">
      <t>シンキ</t>
    </rPh>
    <rPh sb="60" eb="62">
      <t>イタク</t>
    </rPh>
    <rPh sb="63" eb="64">
      <t>オコ</t>
    </rPh>
    <rPh sb="70" eb="72">
      <t>シテイ</t>
    </rPh>
    <rPh sb="72" eb="74">
      <t>カイゴ</t>
    </rPh>
    <rPh sb="74" eb="76">
      <t>ヨボウ</t>
    </rPh>
    <rPh sb="76" eb="78">
      <t>シエン</t>
    </rPh>
    <rPh sb="79" eb="81">
      <t>カイゴ</t>
    </rPh>
    <rPh sb="81" eb="83">
      <t>ヨボウ</t>
    </rPh>
    <rPh sb="92" eb="94">
      <t>イチブ</t>
    </rPh>
    <rPh sb="94" eb="96">
      <t>イタク</t>
    </rPh>
    <rPh sb="97" eb="99">
      <t>ヘンコウ</t>
    </rPh>
    <rPh sb="101" eb="102">
      <t>カカ</t>
    </rPh>
    <rPh sb="103" eb="106">
      <t>トドケデショ</t>
    </rPh>
    <rPh sb="109" eb="111">
      <t>ダイリ</t>
    </rPh>
    <rPh sb="111" eb="113">
      <t>ジュリョウ</t>
    </rPh>
    <rPh sb="113" eb="116">
      <t>イニンジョウ</t>
    </rPh>
    <rPh sb="118" eb="119">
      <t>ソ</t>
    </rPh>
    <rPh sb="122" eb="124">
      <t>マイツキ</t>
    </rPh>
    <rPh sb="125" eb="126">
      <t>ヒ</t>
    </rPh>
    <rPh sb="129" eb="130">
      <t>シ</t>
    </rPh>
    <rPh sb="131" eb="133">
      <t>テイシュツ</t>
    </rPh>
    <rPh sb="143" eb="146">
      <t>カナガワ</t>
    </rPh>
    <rPh sb="146" eb="148">
      <t>ケンガイ</t>
    </rPh>
    <rPh sb="149" eb="152">
      <t>ジギョウシャ</t>
    </rPh>
    <rPh sb="153" eb="155">
      <t>イタク</t>
    </rPh>
    <rPh sb="157" eb="159">
      <t>バアイ</t>
    </rPh>
    <rPh sb="185" eb="187">
      <t>ダイリ</t>
    </rPh>
    <rPh sb="187" eb="189">
      <t>ジュリョウ</t>
    </rPh>
    <rPh sb="189" eb="192">
      <t>イニンジョウ</t>
    </rPh>
    <rPh sb="193" eb="195">
      <t>テイシュツ</t>
    </rPh>
    <rPh sb="196" eb="198">
      <t>フヨウ</t>
    </rPh>
    <phoneticPr fontId="3"/>
  </si>
  <si>
    <t>運動及び移動</t>
    <rPh sb="0" eb="2">
      <t>ウンドウ</t>
    </rPh>
    <rPh sb="2" eb="3">
      <t>オヨ</t>
    </rPh>
    <rPh sb="4" eb="6">
      <t>イドウ</t>
    </rPh>
    <phoneticPr fontId="3"/>
  </si>
  <si>
    <t>※モニタリングに当たっては、利用者及びその家族、指定介護予防サービス事業者等との連絡を継続的に行うことが必要です。</t>
    <rPh sb="8" eb="9">
      <t>ア</t>
    </rPh>
    <rPh sb="14" eb="17">
      <t>リヨウシャ</t>
    </rPh>
    <rPh sb="17" eb="18">
      <t>オヨ</t>
    </rPh>
    <rPh sb="21" eb="23">
      <t>カゾク</t>
    </rPh>
    <rPh sb="24" eb="26">
      <t>シテイ</t>
    </rPh>
    <rPh sb="26" eb="28">
      <t>カイゴ</t>
    </rPh>
    <rPh sb="28" eb="30">
      <t>ヨボウ</t>
    </rPh>
    <rPh sb="34" eb="37">
      <t>ジギョウシャ</t>
    </rPh>
    <rPh sb="37" eb="38">
      <t>トウ</t>
    </rPh>
    <rPh sb="40" eb="42">
      <t>レンラク</t>
    </rPh>
    <rPh sb="43" eb="46">
      <t>ケイゾクテキ</t>
    </rPh>
    <rPh sb="47" eb="48">
      <t>オコ</t>
    </rPh>
    <rPh sb="52" eb="54">
      <t>ヒツヨウ</t>
    </rPh>
    <phoneticPr fontId="3"/>
  </si>
  <si>
    <t>１２　利用者に関する市町村への通知</t>
    <rPh sb="3" eb="6">
      <t>リヨウシャ</t>
    </rPh>
    <rPh sb="7" eb="8">
      <t>カン</t>
    </rPh>
    <rPh sb="10" eb="12">
      <t>シチョウ</t>
    </rPh>
    <rPh sb="12" eb="13">
      <t>ムラ</t>
    </rPh>
    <rPh sb="15" eb="17">
      <t>ツウチ</t>
    </rPh>
    <phoneticPr fontId="3"/>
  </si>
  <si>
    <t>　人員に関する基準</t>
    <rPh sb="1" eb="3">
      <t>ジンイン</t>
    </rPh>
    <rPh sb="4" eb="5">
      <t>カン</t>
    </rPh>
    <rPh sb="7" eb="9">
      <t>キジュン</t>
    </rPh>
    <phoneticPr fontId="3"/>
  </si>
  <si>
    <t>　運営に関する基準</t>
    <rPh sb="1" eb="3">
      <t>ウンエイ</t>
    </rPh>
    <rPh sb="4" eb="5">
      <t>カン</t>
    </rPh>
    <rPh sb="7" eb="9">
      <t>キジュン</t>
    </rPh>
    <phoneticPr fontId="3"/>
  </si>
  <si>
    <t>　介護予防支援のための効果的な支援の方法に関する基準</t>
    <rPh sb="1" eb="3">
      <t>カイゴ</t>
    </rPh>
    <rPh sb="3" eb="5">
      <t>ヨボウ</t>
    </rPh>
    <rPh sb="5" eb="7">
      <t>シエン</t>
    </rPh>
    <rPh sb="11" eb="14">
      <t>コウカテキ</t>
    </rPh>
    <rPh sb="15" eb="17">
      <t>シエン</t>
    </rPh>
    <rPh sb="18" eb="20">
      <t>ホウホウ</t>
    </rPh>
    <rPh sb="21" eb="22">
      <t>カン</t>
    </rPh>
    <rPh sb="24" eb="26">
      <t>キジュン</t>
    </rPh>
    <phoneticPr fontId="3"/>
  </si>
  <si>
    <t>↓</t>
    <phoneticPr fontId="3"/>
  </si>
  <si>
    <t>年</t>
    <rPh sb="0" eb="1">
      <t>ネン</t>
    </rPh>
    <phoneticPr fontId="3"/>
  </si>
  <si>
    <t>月</t>
    <rPh sb="0" eb="1">
      <t>ツキ</t>
    </rPh>
    <phoneticPr fontId="3"/>
  </si>
  <si>
    <t>日</t>
    <rPh sb="0" eb="1">
      <t>ニチ</t>
    </rPh>
    <phoneticPr fontId="3"/>
  </si>
  <si>
    <t>事業所内で兼務する職種</t>
    <rPh sb="0" eb="3">
      <t>ジギョウショ</t>
    </rPh>
    <rPh sb="3" eb="4">
      <t>ナイ</t>
    </rPh>
    <rPh sb="5" eb="7">
      <t>ケンム</t>
    </rPh>
    <rPh sb="9" eb="11">
      <t>ショクシュ</t>
    </rPh>
    <phoneticPr fontId="3"/>
  </si>
  <si>
    <t>※管理者は常勤であり、原則として専ら当該介護予防支援事業所の管理者の職務に従事する者でなければいけません。</t>
    <rPh sb="20" eb="22">
      <t>カイゴ</t>
    </rPh>
    <rPh sb="22" eb="24">
      <t>ヨボウ</t>
    </rPh>
    <rPh sb="24" eb="26">
      <t>シエン</t>
    </rPh>
    <phoneticPr fontId="3"/>
  </si>
  <si>
    <t>※管理者が他の職務を兼ねることができるのは次のとおり、かつ、管理者としての業務に支障のないことが前提です。</t>
    <rPh sb="1" eb="4">
      <t>カンリシャ</t>
    </rPh>
    <rPh sb="5" eb="6">
      <t>ホカ</t>
    </rPh>
    <rPh sb="7" eb="9">
      <t>ショクム</t>
    </rPh>
    <rPh sb="10" eb="11">
      <t>カ</t>
    </rPh>
    <rPh sb="21" eb="22">
      <t>ツギ</t>
    </rPh>
    <rPh sb="30" eb="33">
      <t>カンリシャ</t>
    </rPh>
    <rPh sb="37" eb="39">
      <t>ギョウム</t>
    </rPh>
    <rPh sb="40" eb="42">
      <t>シショウ</t>
    </rPh>
    <rPh sb="48" eb="50">
      <t>ゼンテイ</t>
    </rPh>
    <phoneticPr fontId="3"/>
  </si>
  <si>
    <t>　①当該事業所の介護予防支援の業務　　②当該事業所である地域包括支援センターの業務</t>
    <rPh sb="2" eb="4">
      <t>トウガイ</t>
    </rPh>
    <rPh sb="4" eb="7">
      <t>ジギョウショ</t>
    </rPh>
    <rPh sb="8" eb="10">
      <t>カイゴ</t>
    </rPh>
    <rPh sb="10" eb="12">
      <t>ヨボウ</t>
    </rPh>
    <rPh sb="12" eb="14">
      <t>シエン</t>
    </rPh>
    <rPh sb="15" eb="17">
      <t>ギョウム</t>
    </rPh>
    <rPh sb="20" eb="22">
      <t>トウガイ</t>
    </rPh>
    <rPh sb="22" eb="25">
      <t>ジギョウショ</t>
    </rPh>
    <rPh sb="28" eb="34">
      <t>チイキホウカツシエン</t>
    </rPh>
    <rPh sb="39" eb="41">
      <t>ギョウム</t>
    </rPh>
    <phoneticPr fontId="3"/>
  </si>
  <si>
    <t>　整備されている項目の（　　）内に○印をつけてください。</t>
    <rPh sb="1" eb="3">
      <t>セイビ</t>
    </rPh>
    <rPh sb="8" eb="10">
      <t>コウモク</t>
    </rPh>
    <phoneticPr fontId="3"/>
  </si>
  <si>
    <t>（　　　</t>
    <phoneticPr fontId="3"/>
  </si>
  <si>
    <t>）</t>
    <phoneticPr fontId="3"/>
  </si>
  <si>
    <t>・アセスメント結果の記録</t>
    <rPh sb="7" eb="9">
      <t>ケッカ</t>
    </rPh>
    <rPh sb="10" eb="12">
      <t>キロク</t>
    </rPh>
    <phoneticPr fontId="3"/>
  </si>
  <si>
    <t>・サービス担当者会議等の記録</t>
    <rPh sb="5" eb="8">
      <t>タントウシャ</t>
    </rPh>
    <rPh sb="8" eb="10">
      <t>カイギ</t>
    </rPh>
    <rPh sb="10" eb="11">
      <t>トウ</t>
    </rPh>
    <rPh sb="12" eb="14">
      <t>キロク</t>
    </rPh>
    <phoneticPr fontId="3"/>
  </si>
  <si>
    <t>・モニタリングの結果の記録</t>
    <rPh sb="8" eb="10">
      <t>ケッカ</t>
    </rPh>
    <rPh sb="11" eb="13">
      <t>キロク</t>
    </rPh>
    <phoneticPr fontId="3"/>
  </si>
  <si>
    <t>市町村への通知に係る記録</t>
    <rPh sb="0" eb="3">
      <t>シチョウソン</t>
    </rPh>
    <rPh sb="5" eb="7">
      <t>ツウチ</t>
    </rPh>
    <rPh sb="8" eb="9">
      <t>カカ</t>
    </rPh>
    <rPh sb="10" eb="12">
      <t>キロク</t>
    </rPh>
    <phoneticPr fontId="3"/>
  </si>
  <si>
    <t>苦情の内容等の記録</t>
    <rPh sb="0" eb="2">
      <t>クジョウ</t>
    </rPh>
    <rPh sb="3" eb="5">
      <t>ナイヨウ</t>
    </rPh>
    <rPh sb="5" eb="6">
      <t>トウ</t>
    </rPh>
    <rPh sb="7" eb="9">
      <t>キロク</t>
    </rPh>
    <phoneticPr fontId="3"/>
  </si>
  <si>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3"/>
  </si>
  <si>
    <t>指定介護予防サービス事業者等との連絡調整に関する記録</t>
    <rPh sb="2" eb="4">
      <t>カイゴ</t>
    </rPh>
    <rPh sb="4" eb="6">
      <t>ヨボウ</t>
    </rPh>
    <rPh sb="10" eb="13">
      <t>ジギョウシャ</t>
    </rPh>
    <rPh sb="13" eb="14">
      <t>トウ</t>
    </rPh>
    <rPh sb="16" eb="18">
      <t>レンラク</t>
    </rPh>
    <rPh sb="18" eb="20">
      <t>チョウセイ</t>
    </rPh>
    <rPh sb="21" eb="22">
      <t>カン</t>
    </rPh>
    <rPh sb="24" eb="26">
      <t>キロク</t>
    </rPh>
    <phoneticPr fontId="3"/>
  </si>
  <si>
    <t>個々の利用者ごとに次に掲げる事項を記載した介護予防支援台帳</t>
    <rPh sb="0" eb="2">
      <t>ココ</t>
    </rPh>
    <rPh sb="3" eb="6">
      <t>リヨウシャ</t>
    </rPh>
    <rPh sb="9" eb="10">
      <t>ツギ</t>
    </rPh>
    <rPh sb="11" eb="12">
      <t>カカ</t>
    </rPh>
    <rPh sb="14" eb="16">
      <t>ジコウ</t>
    </rPh>
    <rPh sb="17" eb="19">
      <t>キサイ</t>
    </rPh>
    <rPh sb="21" eb="23">
      <t>カイゴ</t>
    </rPh>
    <rPh sb="23" eb="25">
      <t>ヨボウ</t>
    </rPh>
    <rPh sb="25" eb="27">
      <t>シエン</t>
    </rPh>
    <rPh sb="27" eb="29">
      <t>ダイチョウ</t>
    </rPh>
    <phoneticPr fontId="3"/>
  </si>
  <si>
    <t>・介護予防サービス計画</t>
    <rPh sb="1" eb="3">
      <t>カイゴ</t>
    </rPh>
    <rPh sb="3" eb="5">
      <t>ヨボウ</t>
    </rPh>
    <rPh sb="9" eb="11">
      <t>ケイカク</t>
    </rPh>
    <phoneticPr fontId="3"/>
  </si>
  <si>
    <t>・評価の結果の記録</t>
    <rPh sb="1" eb="3">
      <t>ヒョウカ</t>
    </rPh>
    <rPh sb="4" eb="6">
      <t>ケッカ</t>
    </rPh>
    <rPh sb="7" eb="9">
      <t>キロク</t>
    </rPh>
    <phoneticPr fontId="3"/>
  </si>
  <si>
    <t xml:space="preserve">単に運動機能や栄養状態等の特定の機能の改善だけを目指すものではなく、これらの機能の改善や環境の調整などを通じて、利用者の日常生活の自立のための取組を総合的に支援することによって、生活の質の向上を目指す。                                   
                                   </t>
    <phoneticPr fontId="3"/>
  </si>
  <si>
    <t>資格等</t>
    <rPh sb="0" eb="2">
      <t>シカク</t>
    </rPh>
    <rPh sb="2" eb="3">
      <t>トウ</t>
    </rPh>
    <phoneticPr fontId="3"/>
  </si>
  <si>
    <t>（　　　</t>
  </si>
  <si>
    <t>）</t>
  </si>
  <si>
    <t>その他運営に関する重要事項</t>
  </si>
  <si>
    <t>　人員基準、設備基準、運営基準などの基準は、適正なサービスを提供するという目的を達成するために必要となる基準です。この基準を満たせない場合には、介護保険サービス事業者等の指定や更新が受けられなくなる場合があります。指定権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85" eb="87">
      <t>シテイ</t>
    </rPh>
    <rPh sb="88" eb="90">
      <t>コウシン</t>
    </rPh>
    <rPh sb="91" eb="92">
      <t>ウ</t>
    </rPh>
    <rPh sb="99" eb="101">
      <t>バアイ</t>
    </rPh>
    <rPh sb="115" eb="117">
      <t>キジュン</t>
    </rPh>
    <rPh sb="118" eb="120">
      <t>イハン</t>
    </rPh>
    <rPh sb="127" eb="128">
      <t>アキ</t>
    </rPh>
    <rPh sb="131" eb="133">
      <t>バアイ</t>
    </rPh>
    <rPh sb="134" eb="136">
      <t>キジュン</t>
    </rPh>
    <rPh sb="137" eb="139">
      <t>ジュンシュ</t>
    </rPh>
    <rPh sb="143" eb="145">
      <t>カンコク</t>
    </rPh>
    <rPh sb="146" eb="147">
      <t>オコナ</t>
    </rPh>
    <rPh sb="151" eb="153">
      <t>カンコク</t>
    </rPh>
    <rPh sb="154" eb="155">
      <t>シタガ</t>
    </rPh>
    <rPh sb="158" eb="160">
      <t>バアイ</t>
    </rPh>
    <rPh sb="162" eb="165">
      <t>ジギョウショ</t>
    </rPh>
    <rPh sb="165" eb="166">
      <t>ナ</t>
    </rPh>
    <rPh sb="166" eb="167">
      <t>トウ</t>
    </rPh>
    <rPh sb="168" eb="170">
      <t>コウヒョウ</t>
    </rPh>
    <rPh sb="172" eb="174">
      <t>カンコク</t>
    </rPh>
    <rPh sb="175" eb="176">
      <t>シタガ</t>
    </rPh>
    <rPh sb="179" eb="181">
      <t>メイレイ</t>
    </rPh>
    <rPh sb="191" eb="193">
      <t>メイレイ</t>
    </rPh>
    <rPh sb="194" eb="195">
      <t>シタガ</t>
    </rPh>
    <rPh sb="198" eb="200">
      <t>バアイ</t>
    </rPh>
    <rPh sb="203" eb="205">
      <t>シテイ</t>
    </rPh>
    <rPh sb="206" eb="207">
      <t>ト</t>
    </rPh>
    <rPh sb="208" eb="209">
      <t>ケ</t>
    </rPh>
    <phoneticPr fontId="3"/>
  </si>
  <si>
    <t>※当該証書等は事業所の名称、担当職員の氏名を記載した写真付きの証書等が望ましいとされています。</t>
    <phoneticPr fontId="3"/>
  </si>
  <si>
    <t>※事故報告書は、http://www.city.fujisawa.kanagawa.jp/kaigo-j/kenko/fukushi/kaigohoken/jigyosha/jikohokoku.html からダウンロードしてください。</t>
    <phoneticPr fontId="3"/>
  </si>
  <si>
    <t>※介護予防サービス計画は、利用者に対する指定介護予防支援の提供の完結の日から５年間保存しなければなりません。</t>
    <rPh sb="1" eb="3">
      <t>カイゴ</t>
    </rPh>
    <rPh sb="3" eb="5">
      <t>ヨボウ</t>
    </rPh>
    <rPh sb="9" eb="11">
      <t>ケイカク</t>
    </rPh>
    <rPh sb="20" eb="22">
      <t>シテイ</t>
    </rPh>
    <rPh sb="22" eb="24">
      <t>カイゴ</t>
    </rPh>
    <rPh sb="24" eb="26">
      <t>ヨボウ</t>
    </rPh>
    <rPh sb="26" eb="28">
      <t>シエン</t>
    </rPh>
    <phoneticPr fontId="3"/>
  </si>
  <si>
    <t>※苦情の内容の記録については、利用者に対する指定介護予防支援の提供の完結の日から５年間保存しなければなりません。</t>
    <rPh sb="22" eb="24">
      <t>シテイ</t>
    </rPh>
    <rPh sb="24" eb="26">
      <t>カイゴ</t>
    </rPh>
    <rPh sb="26" eb="28">
      <t>ヨボウ</t>
    </rPh>
    <rPh sb="28" eb="30">
      <t>シエン</t>
    </rPh>
    <phoneticPr fontId="3"/>
  </si>
  <si>
    <t>※モニタリングの結果の記録は、利用者に対する指定介護予防支援の提供の完結の日から５年間保存しなければなりません。</t>
    <rPh sb="8" eb="10">
      <t>ケッカ</t>
    </rPh>
    <rPh sb="11" eb="13">
      <t>キロク</t>
    </rPh>
    <rPh sb="22" eb="24">
      <t>シテイ</t>
    </rPh>
    <rPh sb="24" eb="26">
      <t>カイゴ</t>
    </rPh>
    <rPh sb="26" eb="28">
      <t>ヨボウ</t>
    </rPh>
    <rPh sb="28" eb="30">
      <t>シエン</t>
    </rPh>
    <phoneticPr fontId="3"/>
  </si>
  <si>
    <t>※出席者欄には、対象とする職種を記入してください。</t>
    <phoneticPr fontId="3"/>
  </si>
  <si>
    <t>※研修を行っていない、又は、行う予定がない場合には、研修内容欄に”実施なし”と記入してください。</t>
    <rPh sb="1" eb="3">
      <t>ケンシュウ</t>
    </rPh>
    <rPh sb="4" eb="5">
      <t>オコナ</t>
    </rPh>
    <rPh sb="11" eb="12">
      <t>マタ</t>
    </rPh>
    <rPh sb="14" eb="15">
      <t>オコナ</t>
    </rPh>
    <rPh sb="16" eb="18">
      <t>ヨテイ</t>
    </rPh>
    <rPh sb="21" eb="23">
      <t>バアイ</t>
    </rPh>
    <rPh sb="26" eb="28">
      <t>ケンシュウ</t>
    </rPh>
    <rPh sb="28" eb="30">
      <t>ナイヨウ</t>
    </rPh>
    <rPh sb="30" eb="31">
      <t>ラン</t>
    </rPh>
    <rPh sb="33" eb="35">
      <t>ジッシ</t>
    </rPh>
    <rPh sb="39" eb="41">
      <t>キニュウ</t>
    </rPh>
    <phoneticPr fontId="3"/>
  </si>
  <si>
    <t>　前３か月の基本チェックリストの実施件数等を記載してください。</t>
    <rPh sb="1" eb="2">
      <t>マエ</t>
    </rPh>
    <rPh sb="4" eb="5">
      <t>ゲツ</t>
    </rPh>
    <rPh sb="6" eb="8">
      <t>キホン</t>
    </rPh>
    <rPh sb="16" eb="18">
      <t>ジッシ</t>
    </rPh>
    <rPh sb="18" eb="20">
      <t>ケンスウ</t>
    </rPh>
    <rPh sb="20" eb="21">
      <t>トウ</t>
    </rPh>
    <rPh sb="22" eb="24">
      <t>キサイ</t>
    </rPh>
    <phoneticPr fontId="3"/>
  </si>
  <si>
    <t>　前月のサービス利用にかかる新規の相談件数等を記載してください。</t>
    <rPh sb="1" eb="3">
      <t>ゼンゲツ</t>
    </rPh>
    <rPh sb="8" eb="10">
      <t>リヨウ</t>
    </rPh>
    <rPh sb="14" eb="16">
      <t>シンキ</t>
    </rPh>
    <rPh sb="17" eb="19">
      <t>ソウダン</t>
    </rPh>
    <rPh sb="19" eb="21">
      <t>ケンスウ</t>
    </rPh>
    <rPh sb="21" eb="22">
      <t>トウ</t>
    </rPh>
    <rPh sb="23" eb="25">
      <t>キサイ</t>
    </rPh>
    <phoneticPr fontId="3"/>
  </si>
  <si>
    <t>※聴取の方法を記載してください。</t>
    <rPh sb="1" eb="3">
      <t>チョウシュ</t>
    </rPh>
    <rPh sb="4" eb="6">
      <t>ホウホウ</t>
    </rPh>
    <rPh sb="7" eb="9">
      <t>キサイ</t>
    </rPh>
    <phoneticPr fontId="3"/>
  </si>
  <si>
    <t>※市町村への通知に係る記録は、利用者に対する指定介護予防支援の提供の完結の日から５年間保存しなければなりません。</t>
    <rPh sb="1" eb="4">
      <t>シチョウソン</t>
    </rPh>
    <rPh sb="6" eb="8">
      <t>ツウチ</t>
    </rPh>
    <rPh sb="9" eb="10">
      <t>カカ</t>
    </rPh>
    <rPh sb="11" eb="13">
      <t>キロク</t>
    </rPh>
    <rPh sb="15" eb="18">
      <t>リヨウシャ</t>
    </rPh>
    <rPh sb="19" eb="20">
      <t>タイ</t>
    </rPh>
    <rPh sb="22" eb="24">
      <t>シテイ</t>
    </rPh>
    <rPh sb="24" eb="26">
      <t>カイゴ</t>
    </rPh>
    <rPh sb="26" eb="28">
      <t>ヨボウ</t>
    </rPh>
    <rPh sb="28" eb="30">
      <t>シエン</t>
    </rPh>
    <rPh sb="31" eb="33">
      <t>テイキョウ</t>
    </rPh>
    <rPh sb="34" eb="36">
      <t>カンケツ</t>
    </rPh>
    <rPh sb="37" eb="38">
      <t>ヒ</t>
    </rPh>
    <rPh sb="41" eb="43">
      <t>ネンカン</t>
    </rPh>
    <rPh sb="43" eb="45">
      <t>ホゾン</t>
    </rPh>
    <phoneticPr fontId="3"/>
  </si>
  <si>
    <t>※事故の状況及び処置についての記録は、利用者に対する指定介護予防支援の提供の完結の日から５年間保存しなければなりません。</t>
    <rPh sb="1" eb="3">
      <t>ジコ</t>
    </rPh>
    <rPh sb="4" eb="6">
      <t>ジョウキョウ</t>
    </rPh>
    <rPh sb="6" eb="7">
      <t>オヨ</t>
    </rPh>
    <rPh sb="8" eb="10">
      <t>ショチ</t>
    </rPh>
    <rPh sb="15" eb="17">
      <t>キロク</t>
    </rPh>
    <rPh sb="19" eb="22">
      <t>リヨウシャ</t>
    </rPh>
    <rPh sb="23" eb="24">
      <t>タイ</t>
    </rPh>
    <rPh sb="26" eb="28">
      <t>シテイ</t>
    </rPh>
    <rPh sb="28" eb="30">
      <t>カイゴ</t>
    </rPh>
    <rPh sb="30" eb="32">
      <t>ヨボウ</t>
    </rPh>
    <rPh sb="32" eb="34">
      <t>シエン</t>
    </rPh>
    <rPh sb="35" eb="37">
      <t>テイキョウ</t>
    </rPh>
    <rPh sb="38" eb="40">
      <t>カンケツ</t>
    </rPh>
    <rPh sb="41" eb="42">
      <t>ヒ</t>
    </rPh>
    <rPh sb="45" eb="47">
      <t>ネンカン</t>
    </rPh>
    <rPh sb="47" eb="49">
      <t>ホゾン</t>
    </rPh>
    <phoneticPr fontId="3"/>
  </si>
  <si>
    <t>　管理者を含む従業者全員について、雇用の際に資格保有の状況を確認するとともに、資格証等（介護支援専門員証等）のコピーを事業所に保管していますか。</t>
    <rPh sb="17" eb="19">
      <t>コヨウ</t>
    </rPh>
    <rPh sb="20" eb="21">
      <t>サイ</t>
    </rPh>
    <rPh sb="22" eb="24">
      <t>シカク</t>
    </rPh>
    <rPh sb="24" eb="26">
      <t>ホユウ</t>
    </rPh>
    <rPh sb="27" eb="29">
      <t>ジョウキョウ</t>
    </rPh>
    <rPh sb="30" eb="32">
      <t>カクニン</t>
    </rPh>
    <rPh sb="39" eb="41">
      <t>シカク</t>
    </rPh>
    <rPh sb="41" eb="42">
      <t>ショウ</t>
    </rPh>
    <rPh sb="42" eb="43">
      <t>トウ</t>
    </rPh>
    <rPh sb="44" eb="46">
      <t>カイゴ</t>
    </rPh>
    <rPh sb="46" eb="48">
      <t>シエン</t>
    </rPh>
    <rPh sb="48" eb="51">
      <t>センモンイン</t>
    </rPh>
    <rPh sb="51" eb="52">
      <t>アカシ</t>
    </rPh>
    <rPh sb="52" eb="53">
      <t>トウ</t>
    </rPh>
    <rPh sb="59" eb="62">
      <t>ジギョウショ</t>
    </rPh>
    <rPh sb="63" eb="65">
      <t>ホカン</t>
    </rPh>
    <phoneticPr fontId="3"/>
  </si>
  <si>
    <t>　重要事項説明書の内容は、運営規程の内容と一致していますか。</t>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</si>
  <si>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t>　指定介護予防支援の提供開始に際し、あらかじめ利用申込者やその家族等に対して、重要事項説明書を交付して説明を行っていますか。（利用者全員に行っていなければ×）</t>
    <rPh sb="1" eb="3">
      <t>シテイ</t>
    </rPh>
    <rPh sb="3" eb="5">
      <t>カイゴ</t>
    </rPh>
    <rPh sb="5" eb="7">
      <t>ヨボウ</t>
    </rPh>
    <rPh sb="7" eb="9">
      <t>シエン</t>
    </rPh>
    <rPh sb="10" eb="12">
      <t>テイキョウ</t>
    </rPh>
    <rPh sb="12" eb="14">
      <t>カイシ</t>
    </rPh>
    <rPh sb="15" eb="16">
      <t>サイ</t>
    </rPh>
    <rPh sb="23" eb="25">
      <t>リヨウ</t>
    </rPh>
    <rPh sb="25" eb="27">
      <t>モウシコミ</t>
    </rPh>
    <rPh sb="27" eb="28">
      <t>シャ</t>
    </rPh>
    <rPh sb="31" eb="33">
      <t>カゾク</t>
    </rPh>
    <rPh sb="33" eb="34">
      <t>トウ</t>
    </rPh>
    <rPh sb="35" eb="36">
      <t>タイ</t>
    </rPh>
    <rPh sb="39" eb="41">
      <t>ジュウヨウ</t>
    </rPh>
    <rPh sb="41" eb="43">
      <t>ジコウ</t>
    </rPh>
    <rPh sb="43" eb="46">
      <t>セツメイショ</t>
    </rPh>
    <rPh sb="47" eb="49">
      <t>コウフ</t>
    </rPh>
    <rPh sb="51" eb="53">
      <t>セツメイ</t>
    </rPh>
    <rPh sb="54" eb="55">
      <t>オコナ</t>
    </rPh>
    <rPh sb="63" eb="66">
      <t>リヨウシャ</t>
    </rPh>
    <rPh sb="66" eb="68">
      <t>ゼンイン</t>
    </rPh>
    <rPh sb="69" eb="70">
      <t>オコナ</t>
    </rPh>
    <phoneticPr fontId="3"/>
  </si>
  <si>
    <t>　重要事項の説明後、内容を確認した旨の同意を文書で得ていますか。（利用者全員から同意がなければ×）</t>
    <rPh sb="1" eb="3">
      <t>ジュウヨウ</t>
    </rPh>
    <rPh sb="3" eb="5">
      <t>ジコウ</t>
    </rPh>
    <rPh sb="6" eb="9">
      <t>セツメイゴ</t>
    </rPh>
    <rPh sb="10" eb="12">
      <t>ナイヨウ</t>
    </rPh>
    <rPh sb="13" eb="15">
      <t>カクニン</t>
    </rPh>
    <rPh sb="17" eb="18">
      <t>ムネ</t>
    </rPh>
    <rPh sb="19" eb="21">
      <t>ドウイ</t>
    </rPh>
    <rPh sb="22" eb="24">
      <t>ブンショ</t>
    </rPh>
    <rPh sb="25" eb="26">
      <t>エ</t>
    </rPh>
    <rPh sb="33" eb="36">
      <t>リヨウシャ</t>
    </rPh>
    <rPh sb="36" eb="38">
      <t>ゼンイン</t>
    </rPh>
    <rPh sb="40" eb="42">
      <t>ドウイ</t>
    </rPh>
    <phoneticPr fontId="3"/>
  </si>
  <si>
    <t>　ケアプランに位置付ける介護予防サービス事業所の選定について「利用者から担当職員に対して、複数の介護予防サービス事業者等の紹介を求めることができること、事業者の選定理由の説明を求めることができること」等について文書を交付して説明し、それを理解したことについて、署名を得ていますか。</t>
    <rPh sb="7" eb="10">
      <t>イチヅ</t>
    </rPh>
    <rPh sb="12" eb="14">
      <t>カイゴ</t>
    </rPh>
    <rPh sb="14" eb="16">
      <t>ヨボウ</t>
    </rPh>
    <rPh sb="20" eb="23">
      <t>ジギョウショ</t>
    </rPh>
    <rPh sb="24" eb="26">
      <t>センテイ</t>
    </rPh>
    <rPh sb="31" eb="34">
      <t>リヨウシャ</t>
    </rPh>
    <rPh sb="36" eb="38">
      <t>タントウ</t>
    </rPh>
    <rPh sb="38" eb="40">
      <t>ショクイン</t>
    </rPh>
    <rPh sb="41" eb="42">
      <t>タイ</t>
    </rPh>
    <rPh sb="45" eb="47">
      <t>フクスウ</t>
    </rPh>
    <rPh sb="48" eb="50">
      <t>カイゴ</t>
    </rPh>
    <rPh sb="50" eb="52">
      <t>ヨボウ</t>
    </rPh>
    <rPh sb="56" eb="59">
      <t>ジギョウシャ</t>
    </rPh>
    <rPh sb="59" eb="60">
      <t>トウ</t>
    </rPh>
    <rPh sb="61" eb="63">
      <t>ショウカイ</t>
    </rPh>
    <rPh sb="64" eb="65">
      <t>モト</t>
    </rPh>
    <rPh sb="76" eb="79">
      <t>ジギョウシャ</t>
    </rPh>
    <rPh sb="80" eb="82">
      <t>センテイ</t>
    </rPh>
    <rPh sb="82" eb="84">
      <t>リユウ</t>
    </rPh>
    <rPh sb="85" eb="87">
      <t>セツメイ</t>
    </rPh>
    <rPh sb="88" eb="89">
      <t>モト</t>
    </rPh>
    <rPh sb="100" eb="101">
      <t>トウ</t>
    </rPh>
    <rPh sb="105" eb="107">
      <t>ブンショ</t>
    </rPh>
    <rPh sb="108" eb="110">
      <t>コウフ</t>
    </rPh>
    <rPh sb="112" eb="114">
      <t>セツメイ</t>
    </rPh>
    <rPh sb="119" eb="121">
      <t>リカイ</t>
    </rPh>
    <rPh sb="130" eb="132">
      <t>ショメイ</t>
    </rPh>
    <rPh sb="133" eb="134">
      <t>エ</t>
    </rPh>
    <phoneticPr fontId="3"/>
  </si>
  <si>
    <t>　指定介護予防支援の提供開始に際し、あらかじめ利用者又はその家族に対して、利用者について、病院又は診療所に入院する必要が生じた場合には、当該利用者に係る担当職員の氏名及び連絡先を当該病院又は診療所に伝えるよう依頼していますか。</t>
    <rPh sb="1" eb="3">
      <t>シテイ</t>
    </rPh>
    <rPh sb="3" eb="5">
      <t>カイゴ</t>
    </rPh>
    <rPh sb="5" eb="7">
      <t>ヨボウ</t>
    </rPh>
    <rPh sb="76" eb="78">
      <t>タントウ</t>
    </rPh>
    <rPh sb="78" eb="80">
      <t>ショクイン</t>
    </rPh>
    <phoneticPr fontId="3"/>
  </si>
  <si>
    <t>　正当な理由なくサービスの提供を拒んでいませんか。（拒んでいなければ○）</t>
    <rPh sb="1" eb="3">
      <t>セイトウ</t>
    </rPh>
    <rPh sb="4" eb="6">
      <t>リユウ</t>
    </rPh>
    <rPh sb="13" eb="15">
      <t>テイキョウ</t>
    </rPh>
    <rPh sb="16" eb="17">
      <t>コバ</t>
    </rPh>
    <rPh sb="26" eb="27">
      <t>コバ</t>
    </rPh>
    <phoneticPr fontId="3"/>
  </si>
  <si>
    <t>　利用申込者に対し、自ら適切な指定介護予防支援を提供することが困難であると認めた場合（事業所の通常の事業の実施地域外である等の理由による）は、他の介護予防支援事業者の紹介等必要な措置を講じていますか。</t>
    <rPh sb="1" eb="3">
      <t>リヨウ</t>
    </rPh>
    <rPh sb="5" eb="6">
      <t>モノ</t>
    </rPh>
    <rPh sb="10" eb="11">
      <t>ミズカ</t>
    </rPh>
    <rPh sb="12" eb="14">
      <t>テキセツ</t>
    </rPh>
    <rPh sb="15" eb="17">
      <t>シテイ</t>
    </rPh>
    <rPh sb="17" eb="19">
      <t>カイゴ</t>
    </rPh>
    <rPh sb="19" eb="21">
      <t>ヨボウ</t>
    </rPh>
    <rPh sb="21" eb="23">
      <t>シエン</t>
    </rPh>
    <rPh sb="24" eb="26">
      <t>テイキョウ</t>
    </rPh>
    <rPh sb="31" eb="33">
      <t>コンナン</t>
    </rPh>
    <rPh sb="37" eb="38">
      <t>ミト</t>
    </rPh>
    <rPh sb="40" eb="42">
      <t>バアイ</t>
    </rPh>
    <rPh sb="43" eb="46">
      <t>ジギョウショ</t>
    </rPh>
    <rPh sb="47" eb="49">
      <t>ツウジョウ</t>
    </rPh>
    <rPh sb="50" eb="52">
      <t>ジギョウ</t>
    </rPh>
    <rPh sb="53" eb="55">
      <t>ジッシ</t>
    </rPh>
    <rPh sb="55" eb="57">
      <t>チイキ</t>
    </rPh>
    <rPh sb="57" eb="58">
      <t>ガイ</t>
    </rPh>
    <rPh sb="61" eb="62">
      <t>トウ</t>
    </rPh>
    <rPh sb="63" eb="65">
      <t>リユウ</t>
    </rPh>
    <rPh sb="75" eb="77">
      <t>ヨボウ</t>
    </rPh>
    <rPh sb="77" eb="79">
      <t>シエン</t>
    </rPh>
    <rPh sb="86" eb="88">
      <t>ヒツヨウ</t>
    </rPh>
    <rPh sb="89" eb="91">
      <t>ソチ</t>
    </rPh>
    <rPh sb="92" eb="93">
      <t>コウ</t>
    </rPh>
    <phoneticPr fontId="3"/>
  </si>
  <si>
    <t>　指定介護予防支援の提供を求められた場合は、被保険者証によって被保険者資格、要支援認定の有無及び有効期間を確認していますか。また、負担割合証によって自己負担額の割合を確認していますか。</t>
    <rPh sb="1" eb="3">
      <t>シテイ</t>
    </rPh>
    <rPh sb="3" eb="5">
      <t>カイゴ</t>
    </rPh>
    <rPh sb="5" eb="7">
      <t>ヨボウ</t>
    </rPh>
    <rPh sb="7" eb="9">
      <t>シエン</t>
    </rPh>
    <rPh sb="10" eb="12">
      <t>テイキョウ</t>
    </rPh>
    <rPh sb="13" eb="14">
      <t>モト</t>
    </rPh>
    <rPh sb="18" eb="20">
      <t>バアイ</t>
    </rPh>
    <rPh sb="22" eb="26">
      <t>ヒホケンシャ</t>
    </rPh>
    <rPh sb="26" eb="27">
      <t>ショウ</t>
    </rPh>
    <rPh sb="31" eb="35">
      <t>ヒホケンシャ</t>
    </rPh>
    <rPh sb="35" eb="37">
      <t>シカク</t>
    </rPh>
    <rPh sb="38" eb="41">
      <t>ヨウシエン</t>
    </rPh>
    <rPh sb="41" eb="43">
      <t>ニンテイ</t>
    </rPh>
    <rPh sb="44" eb="46">
      <t>ウム</t>
    </rPh>
    <rPh sb="46" eb="47">
      <t>オヨ</t>
    </rPh>
    <rPh sb="48" eb="50">
      <t>ユウコウ</t>
    </rPh>
    <rPh sb="50" eb="52">
      <t>キカン</t>
    </rPh>
    <rPh sb="53" eb="55">
      <t>カクニン</t>
    </rPh>
    <rPh sb="65" eb="67">
      <t>フタン</t>
    </rPh>
    <rPh sb="67" eb="69">
      <t>ワリアイ</t>
    </rPh>
    <rPh sb="69" eb="70">
      <t>ショウ</t>
    </rPh>
    <rPh sb="74" eb="76">
      <t>ジコ</t>
    </rPh>
    <rPh sb="76" eb="79">
      <t>フタンガク</t>
    </rPh>
    <rPh sb="80" eb="82">
      <t>ワリアイ</t>
    </rPh>
    <rPh sb="83" eb="85">
      <t>カクニン</t>
    </rPh>
    <phoneticPr fontId="3"/>
  </si>
  <si>
    <t>　指定介護予防支援の提供の開始の際に、要支援認定を受けていない利用申込者については、利用申込者の意志を踏まえ、当該申請が行われるよう必要な援助を行っていますか。</t>
    <rPh sb="1" eb="9">
      <t>シテイカイゴヨボウシエン</t>
    </rPh>
    <rPh sb="10" eb="12">
      <t>テイキョウ</t>
    </rPh>
    <rPh sb="13" eb="15">
      <t>カイシ</t>
    </rPh>
    <rPh sb="16" eb="17">
      <t>サイ</t>
    </rPh>
    <rPh sb="19" eb="22">
      <t>ヨウシエン</t>
    </rPh>
    <rPh sb="22" eb="24">
      <t>ニンテイ</t>
    </rPh>
    <rPh sb="25" eb="26">
      <t>ウ</t>
    </rPh>
    <rPh sb="31" eb="33">
      <t>リヨウ</t>
    </rPh>
    <rPh sb="33" eb="36">
      <t>モウシコミシャ</t>
    </rPh>
    <rPh sb="42" eb="44">
      <t>リヨウ</t>
    </rPh>
    <rPh sb="44" eb="47">
      <t>モウシコミシャ</t>
    </rPh>
    <rPh sb="48" eb="50">
      <t>イシ</t>
    </rPh>
    <rPh sb="51" eb="52">
      <t>フ</t>
    </rPh>
    <rPh sb="55" eb="57">
      <t>トウガイ</t>
    </rPh>
    <rPh sb="57" eb="59">
      <t>シンセイ</t>
    </rPh>
    <rPh sb="60" eb="61">
      <t>オコナ</t>
    </rPh>
    <rPh sb="66" eb="68">
      <t>ヒツヨウ</t>
    </rPh>
    <rPh sb="69" eb="71">
      <t>エンジョ</t>
    </rPh>
    <rPh sb="72" eb="73">
      <t>オコナ</t>
    </rPh>
    <phoneticPr fontId="3"/>
  </si>
  <si>
    <t>　要支援認定の更新の申請が、遅くとも利用者が受けている要支援認定の有効期間満了日の３０日前にはなされるよう、必要な援助を行っていますか。</t>
    <rPh sb="4" eb="6">
      <t>ニンテイ</t>
    </rPh>
    <rPh sb="7" eb="9">
      <t>コウシン</t>
    </rPh>
    <rPh sb="10" eb="12">
      <t>シンセイ</t>
    </rPh>
    <rPh sb="14" eb="15">
      <t>オソ</t>
    </rPh>
    <rPh sb="18" eb="21">
      <t>リヨウシャ</t>
    </rPh>
    <rPh sb="22" eb="23">
      <t>ウ</t>
    </rPh>
    <rPh sb="30" eb="32">
      <t>ニンテイ</t>
    </rPh>
    <rPh sb="33" eb="35">
      <t>ユウコウ</t>
    </rPh>
    <rPh sb="35" eb="36">
      <t>キ</t>
    </rPh>
    <rPh sb="36" eb="37">
      <t>アイダ</t>
    </rPh>
    <rPh sb="37" eb="39">
      <t>マンリョウ</t>
    </rPh>
    <rPh sb="39" eb="40">
      <t>ヒ</t>
    </rPh>
    <rPh sb="43" eb="44">
      <t>ヒ</t>
    </rPh>
    <rPh sb="44" eb="45">
      <t>マエ</t>
    </rPh>
    <rPh sb="54" eb="56">
      <t>ヒツヨウ</t>
    </rPh>
    <rPh sb="57" eb="59">
      <t>エンジョ</t>
    </rPh>
    <rPh sb="60" eb="61">
      <t>オコナ</t>
    </rPh>
    <phoneticPr fontId="3"/>
  </si>
  <si>
    <t>　担当職員は身分を証する証書や名刺等※を携行していますか。また、初回訪問時及び利用者又はその家族から提示を求められた場合は、提示していますか。</t>
    <rPh sb="1" eb="3">
      <t>タントウ</t>
    </rPh>
    <rPh sb="3" eb="5">
      <t>ショクイン</t>
    </rPh>
    <rPh sb="6" eb="8">
      <t>ミブン</t>
    </rPh>
    <rPh sb="9" eb="10">
      <t>ショウ</t>
    </rPh>
    <rPh sb="12" eb="14">
      <t>ショウショ</t>
    </rPh>
    <rPh sb="15" eb="17">
      <t>メイシ</t>
    </rPh>
    <rPh sb="17" eb="18">
      <t>トウ</t>
    </rPh>
    <rPh sb="20" eb="22">
      <t>ケイコウ</t>
    </rPh>
    <rPh sb="32" eb="34">
      <t>ショカイ</t>
    </rPh>
    <rPh sb="34" eb="36">
      <t>ホウモン</t>
    </rPh>
    <rPh sb="36" eb="37">
      <t>トキ</t>
    </rPh>
    <rPh sb="37" eb="38">
      <t>オヨ</t>
    </rPh>
    <rPh sb="39" eb="42">
      <t>リヨウシャ</t>
    </rPh>
    <rPh sb="42" eb="43">
      <t>マタ</t>
    </rPh>
    <rPh sb="46" eb="48">
      <t>カゾク</t>
    </rPh>
    <rPh sb="50" eb="52">
      <t>テイジ</t>
    </rPh>
    <rPh sb="53" eb="54">
      <t>モト</t>
    </rPh>
    <rPh sb="58" eb="60">
      <t>バアイ</t>
    </rPh>
    <rPh sb="62" eb="64">
      <t>テイジ</t>
    </rPh>
    <phoneticPr fontId="3"/>
  </si>
  <si>
    <t>　指定介護予防支援を提供した際に、その利用者から支払を受ける利用料と介護予防サービス計画費の額との間に、不合理な差額を生じさせないようにしていますか。（※償還払いの場合）</t>
    <rPh sb="1" eb="3">
      <t>シテイ</t>
    </rPh>
    <rPh sb="3" eb="5">
      <t>カイゴ</t>
    </rPh>
    <rPh sb="5" eb="7">
      <t>ヨボウ</t>
    </rPh>
    <rPh sb="7" eb="9">
      <t>シエン</t>
    </rPh>
    <rPh sb="10" eb="12">
      <t>テイキョウ</t>
    </rPh>
    <rPh sb="14" eb="15">
      <t>サイ</t>
    </rPh>
    <rPh sb="19" eb="22">
      <t>リヨウシャ</t>
    </rPh>
    <rPh sb="24" eb="26">
      <t>シハラ</t>
    </rPh>
    <rPh sb="27" eb="28">
      <t>ウ</t>
    </rPh>
    <rPh sb="30" eb="33">
      <t>リヨウリョウ</t>
    </rPh>
    <rPh sb="34" eb="36">
      <t>カイゴ</t>
    </rPh>
    <rPh sb="36" eb="38">
      <t>ヨボウ</t>
    </rPh>
    <rPh sb="42" eb="44">
      <t>ケイカク</t>
    </rPh>
    <rPh sb="44" eb="45">
      <t>ヒ</t>
    </rPh>
    <rPh sb="46" eb="47">
      <t>ガク</t>
    </rPh>
    <rPh sb="49" eb="50">
      <t>アイダ</t>
    </rPh>
    <rPh sb="52" eb="55">
      <t>フゴウリ</t>
    </rPh>
    <rPh sb="56" eb="58">
      <t>サガク</t>
    </rPh>
    <rPh sb="59" eb="60">
      <t>ショウ</t>
    </rPh>
    <phoneticPr fontId="3"/>
  </si>
  <si>
    <t>　提供した指定介護予防支援について利用料の支払を受けた場合は、利用料の額その他必要と認められる事項を記載した指定介護予防支援提供証明書を利用者に対して交付していますか。（※償還払いの場合）</t>
    <rPh sb="1" eb="3">
      <t>テイキョウ</t>
    </rPh>
    <rPh sb="5" eb="13">
      <t>シテイカイゴヨボウシエン</t>
    </rPh>
    <rPh sb="17" eb="20">
      <t>リヨウリョウ</t>
    </rPh>
    <rPh sb="21" eb="23">
      <t>シハラ</t>
    </rPh>
    <rPh sb="24" eb="25">
      <t>ウ</t>
    </rPh>
    <rPh sb="27" eb="29">
      <t>バアイ</t>
    </rPh>
    <rPh sb="31" eb="34">
      <t>リヨウリョウ</t>
    </rPh>
    <rPh sb="35" eb="36">
      <t>ガク</t>
    </rPh>
    <rPh sb="38" eb="39">
      <t>タ</t>
    </rPh>
    <rPh sb="39" eb="41">
      <t>ヒツヨウ</t>
    </rPh>
    <rPh sb="42" eb="43">
      <t>ミト</t>
    </rPh>
    <rPh sb="47" eb="49">
      <t>ジコウ</t>
    </rPh>
    <rPh sb="50" eb="52">
      <t>キサイ</t>
    </rPh>
    <rPh sb="54" eb="56">
      <t>シテイ</t>
    </rPh>
    <rPh sb="56" eb="58">
      <t>カイゴ</t>
    </rPh>
    <rPh sb="58" eb="62">
      <t>ヨボウシエン</t>
    </rPh>
    <rPh sb="62" eb="64">
      <t>テイキョウ</t>
    </rPh>
    <rPh sb="64" eb="67">
      <t>ショウメイショ</t>
    </rPh>
    <rPh sb="68" eb="71">
      <t>リヨウシャ</t>
    </rPh>
    <rPh sb="72" eb="73">
      <t>タイ</t>
    </rPh>
    <rPh sb="75" eb="77">
      <t>コウフ</t>
    </rPh>
    <phoneticPr fontId="3"/>
  </si>
  <si>
    <t>　指定介護予防支援の委託をする場合は、委託先の事業所が指定介護予防支援の一部委託を受託できる条件を満たした事業所であるかを確認した上で、指定介護予防支援の業務の一部を委託していますか。</t>
    <rPh sb="1" eb="3">
      <t>シテイ</t>
    </rPh>
    <rPh sb="3" eb="5">
      <t>カイゴ</t>
    </rPh>
    <rPh sb="5" eb="7">
      <t>ヨボウ</t>
    </rPh>
    <rPh sb="7" eb="9">
      <t>シエン</t>
    </rPh>
    <rPh sb="10" eb="12">
      <t>イタク</t>
    </rPh>
    <rPh sb="15" eb="17">
      <t>バアイ</t>
    </rPh>
    <rPh sb="19" eb="22">
      <t>イタクサキ</t>
    </rPh>
    <rPh sb="23" eb="26">
      <t>ジギョウショ</t>
    </rPh>
    <rPh sb="27" eb="29">
      <t>シテイ</t>
    </rPh>
    <rPh sb="29" eb="31">
      <t>カイゴ</t>
    </rPh>
    <rPh sb="31" eb="33">
      <t>ヨボウ</t>
    </rPh>
    <rPh sb="33" eb="35">
      <t>シエン</t>
    </rPh>
    <rPh sb="36" eb="38">
      <t>イチブ</t>
    </rPh>
    <rPh sb="38" eb="40">
      <t>イタク</t>
    </rPh>
    <rPh sb="41" eb="43">
      <t>ジュタク</t>
    </rPh>
    <rPh sb="46" eb="48">
      <t>ジョウケン</t>
    </rPh>
    <rPh sb="49" eb="50">
      <t>ミ</t>
    </rPh>
    <rPh sb="53" eb="56">
      <t>ジギョウショ</t>
    </rPh>
    <rPh sb="61" eb="63">
      <t>カクニン</t>
    </rPh>
    <rPh sb="65" eb="66">
      <t>ウエ</t>
    </rPh>
    <rPh sb="68" eb="70">
      <t>シテイ</t>
    </rPh>
    <rPh sb="70" eb="72">
      <t>カイゴ</t>
    </rPh>
    <rPh sb="72" eb="74">
      <t>ヨボウ</t>
    </rPh>
    <rPh sb="74" eb="76">
      <t>シエン</t>
    </rPh>
    <rPh sb="77" eb="79">
      <t>ギョウム</t>
    </rPh>
    <rPh sb="80" eb="82">
      <t>イチブ</t>
    </rPh>
    <rPh sb="83" eb="85">
      <t>イタク</t>
    </rPh>
    <phoneticPr fontId="3"/>
  </si>
  <si>
    <t>　委託に当たっては、適切かつ効率的に指定介護予防支援の業務が実施できるよう委託する業務の範囲と業務量について配慮していますか。</t>
    <rPh sb="1" eb="3">
      <t>イタク</t>
    </rPh>
    <rPh sb="4" eb="5">
      <t>ア</t>
    </rPh>
    <rPh sb="10" eb="12">
      <t>テキセツ</t>
    </rPh>
    <rPh sb="14" eb="17">
      <t>コウリツテキ</t>
    </rPh>
    <rPh sb="18" eb="20">
      <t>シテイ</t>
    </rPh>
    <rPh sb="20" eb="22">
      <t>カイゴ</t>
    </rPh>
    <rPh sb="22" eb="24">
      <t>ヨボウ</t>
    </rPh>
    <rPh sb="24" eb="26">
      <t>シエン</t>
    </rPh>
    <rPh sb="27" eb="29">
      <t>ギョウム</t>
    </rPh>
    <rPh sb="30" eb="32">
      <t>ジッシ</t>
    </rPh>
    <rPh sb="37" eb="39">
      <t>イタク</t>
    </rPh>
    <rPh sb="41" eb="43">
      <t>ギョウム</t>
    </rPh>
    <rPh sb="44" eb="46">
      <t>ハンイ</t>
    </rPh>
    <rPh sb="47" eb="49">
      <t>ギョウム</t>
    </rPh>
    <rPh sb="49" eb="50">
      <t>リョウ</t>
    </rPh>
    <rPh sb="54" eb="56">
      <t>ハイリョ</t>
    </rPh>
    <phoneticPr fontId="3"/>
  </si>
  <si>
    <t>　介護予防サービス計画に位置付けられている指定介護予防サービス等のうち、法定代理受領サービスとして位置付けたものに関して、その情報を記載した給付管理票を作成し、毎月国民健康保険団体連合会に提出していますか。</t>
    <rPh sb="1" eb="3">
      <t>カイゴ</t>
    </rPh>
    <rPh sb="3" eb="5">
      <t>ヨボウ</t>
    </rPh>
    <rPh sb="9" eb="11">
      <t>ケイカク</t>
    </rPh>
    <rPh sb="12" eb="14">
      <t>イチ</t>
    </rPh>
    <rPh sb="14" eb="15">
      <t>ツ</t>
    </rPh>
    <rPh sb="21" eb="23">
      <t>シテイ</t>
    </rPh>
    <rPh sb="23" eb="25">
      <t>カイゴ</t>
    </rPh>
    <rPh sb="25" eb="27">
      <t>ヨボウ</t>
    </rPh>
    <rPh sb="31" eb="32">
      <t>トウ</t>
    </rPh>
    <rPh sb="36" eb="38">
      <t>ホウテイ</t>
    </rPh>
    <rPh sb="38" eb="40">
      <t>ダイリ</t>
    </rPh>
    <rPh sb="40" eb="42">
      <t>ジュリョウ</t>
    </rPh>
    <rPh sb="49" eb="51">
      <t>イチ</t>
    </rPh>
    <rPh sb="51" eb="52">
      <t>ツ</t>
    </rPh>
    <rPh sb="57" eb="58">
      <t>カン</t>
    </rPh>
    <rPh sb="63" eb="65">
      <t>ジョウホウ</t>
    </rPh>
    <rPh sb="66" eb="68">
      <t>キサイ</t>
    </rPh>
    <rPh sb="70" eb="72">
      <t>キュウフ</t>
    </rPh>
    <rPh sb="72" eb="74">
      <t>カンリ</t>
    </rPh>
    <rPh sb="74" eb="75">
      <t>ヒョウ</t>
    </rPh>
    <rPh sb="76" eb="78">
      <t>サクセイ</t>
    </rPh>
    <rPh sb="80" eb="82">
      <t>マイツキ</t>
    </rPh>
    <phoneticPr fontId="3"/>
  </si>
  <si>
    <t>　要支援認定を受けている利用者が要介護認定を受けた場合その他利用者からの申出があった場合には、変更後の指定居宅介護支援事業者等が滞りなく給付管理票作成・届出等の事務を行うことが出来るように、当該利用者に対し、直近の介護予防サービス計画及びその実施状況に関する書類を交付していますか。</t>
    <rPh sb="1" eb="4">
      <t>ヨウシエン</t>
    </rPh>
    <rPh sb="4" eb="6">
      <t>ニンテイ</t>
    </rPh>
    <rPh sb="7" eb="8">
      <t>ウ</t>
    </rPh>
    <rPh sb="12" eb="15">
      <t>リヨウシャ</t>
    </rPh>
    <rPh sb="16" eb="19">
      <t>ヨウカイゴ</t>
    </rPh>
    <rPh sb="19" eb="21">
      <t>ニンテイ</t>
    </rPh>
    <rPh sb="22" eb="23">
      <t>ウ</t>
    </rPh>
    <rPh sb="25" eb="27">
      <t>バアイ</t>
    </rPh>
    <rPh sb="29" eb="30">
      <t>ホカ</t>
    </rPh>
    <rPh sb="30" eb="33">
      <t>リヨウシャ</t>
    </rPh>
    <rPh sb="36" eb="37">
      <t>モウ</t>
    </rPh>
    <rPh sb="37" eb="38">
      <t>デ</t>
    </rPh>
    <rPh sb="42" eb="44">
      <t>バアイ</t>
    </rPh>
    <rPh sb="55" eb="57">
      <t>カイゴ</t>
    </rPh>
    <rPh sb="72" eb="73">
      <t>ヒョウ</t>
    </rPh>
    <rPh sb="95" eb="97">
      <t>トウガイ</t>
    </rPh>
    <rPh sb="97" eb="100">
      <t>リヨウシャ</t>
    </rPh>
    <rPh sb="101" eb="102">
      <t>タイ</t>
    </rPh>
    <rPh sb="104" eb="106">
      <t>チョッキン</t>
    </rPh>
    <rPh sb="107" eb="109">
      <t>カイゴ</t>
    </rPh>
    <rPh sb="109" eb="111">
      <t>ヨボウ</t>
    </rPh>
    <rPh sb="115" eb="117">
      <t>ケイカク</t>
    </rPh>
    <rPh sb="117" eb="118">
      <t>オヨ</t>
    </rPh>
    <rPh sb="121" eb="123">
      <t>ジッシ</t>
    </rPh>
    <rPh sb="123" eb="125">
      <t>ジョウキョウ</t>
    </rPh>
    <rPh sb="126" eb="127">
      <t>カン</t>
    </rPh>
    <rPh sb="129" eb="131">
      <t>ショルイ</t>
    </rPh>
    <rPh sb="132" eb="134">
      <t>コウフ</t>
    </rPh>
    <phoneticPr fontId="3"/>
  </si>
  <si>
    <t>　次のいずれかに該当する利用者がいた場合には、遅滞なく意見を付してその旨を市に通知していますか。（事例がない場合は「事例なし」と記入してください。）
・正当な理由なしに介護給付等対象サービスの利用に関する指示に従わないこと等により、要支援状態の程度を増進させた又は要介護状態になった
・偽りその他不正な行為によって保険給付の支給を受け、又は受けようとした</t>
    <rPh sb="1" eb="2">
      <t>ツギ</t>
    </rPh>
    <rPh sb="8" eb="10">
      <t>ガイトウ</t>
    </rPh>
    <rPh sb="12" eb="15">
      <t>リヨウシャ</t>
    </rPh>
    <rPh sb="18" eb="20">
      <t>バアイ</t>
    </rPh>
    <rPh sb="23" eb="25">
      <t>チタイ</t>
    </rPh>
    <rPh sb="27" eb="29">
      <t>イケン</t>
    </rPh>
    <rPh sb="30" eb="31">
      <t>フ</t>
    </rPh>
    <rPh sb="35" eb="36">
      <t>ムネ</t>
    </rPh>
    <rPh sb="37" eb="38">
      <t>シ</t>
    </rPh>
    <rPh sb="39" eb="41">
      <t>ツウチ</t>
    </rPh>
    <rPh sb="76" eb="78">
      <t>セイトウ</t>
    </rPh>
    <rPh sb="79" eb="81">
      <t>リユウ</t>
    </rPh>
    <rPh sb="84" eb="86">
      <t>カイゴ</t>
    </rPh>
    <rPh sb="86" eb="88">
      <t>キュウフ</t>
    </rPh>
    <rPh sb="88" eb="89">
      <t>トウ</t>
    </rPh>
    <rPh sb="89" eb="91">
      <t>タイショウ</t>
    </rPh>
    <rPh sb="96" eb="98">
      <t>リヨウ</t>
    </rPh>
    <rPh sb="99" eb="100">
      <t>カン</t>
    </rPh>
    <rPh sb="102" eb="104">
      <t>シジ</t>
    </rPh>
    <rPh sb="105" eb="106">
      <t>シタガ</t>
    </rPh>
    <rPh sb="111" eb="112">
      <t>トウ</t>
    </rPh>
    <rPh sb="125" eb="127">
      <t>ゾウシン</t>
    </rPh>
    <rPh sb="130" eb="131">
      <t>マタ</t>
    </rPh>
    <rPh sb="132" eb="135">
      <t>ヨウカイゴ</t>
    </rPh>
    <rPh sb="135" eb="137">
      <t>ジョウタイ</t>
    </rPh>
    <rPh sb="143" eb="144">
      <t>イツワ</t>
    </rPh>
    <rPh sb="147" eb="148">
      <t>タ</t>
    </rPh>
    <rPh sb="148" eb="150">
      <t>フセイ</t>
    </rPh>
    <rPh sb="151" eb="153">
      <t>コウイ</t>
    </rPh>
    <rPh sb="157" eb="159">
      <t>ホケン</t>
    </rPh>
    <rPh sb="159" eb="161">
      <t>キュウフ</t>
    </rPh>
    <rPh sb="162" eb="164">
      <t>シキュウ</t>
    </rPh>
    <rPh sb="165" eb="166">
      <t>ウ</t>
    </rPh>
    <rPh sb="168" eb="169">
      <t>マタ</t>
    </rPh>
    <rPh sb="170" eb="171">
      <t>ウ</t>
    </rPh>
    <phoneticPr fontId="3"/>
  </si>
  <si>
    <t>　管理者を含む従業者全員について、タイムカード等により勤務実績がわかるようにしていますか。</t>
    <rPh sb="23" eb="24">
      <t>トウ</t>
    </rPh>
    <rPh sb="27" eb="29">
      <t>キンム</t>
    </rPh>
    <rPh sb="29" eb="31">
      <t>ジッセキ</t>
    </rPh>
    <phoneticPr fontId="3"/>
  </si>
  <si>
    <t>　管理者は、担当職員その他の従業者の管理、指定介護予防支援の利用の申込みに係る調整、業務の実施状況の把握その他の管理を一元的に行い、従業者に運営基準を遵守させるための必要な指揮命令を行っていますか。</t>
    <rPh sb="1" eb="4">
      <t>カンリシャ</t>
    </rPh>
    <rPh sb="6" eb="8">
      <t>タントウ</t>
    </rPh>
    <rPh sb="8" eb="10">
      <t>ショクイン</t>
    </rPh>
    <rPh sb="12" eb="13">
      <t>タ</t>
    </rPh>
    <rPh sb="14" eb="17">
      <t>ジュウギョウシャ</t>
    </rPh>
    <rPh sb="18" eb="20">
      <t>カンリ</t>
    </rPh>
    <rPh sb="21" eb="23">
      <t>シテイ</t>
    </rPh>
    <rPh sb="23" eb="25">
      <t>カイゴ</t>
    </rPh>
    <rPh sb="25" eb="27">
      <t>ヨボウ</t>
    </rPh>
    <rPh sb="27" eb="29">
      <t>シエン</t>
    </rPh>
    <rPh sb="30" eb="32">
      <t>リヨウ</t>
    </rPh>
    <rPh sb="33" eb="35">
      <t>モウシコ</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rPh sb="66" eb="69">
      <t>ジュウギョウシャ</t>
    </rPh>
    <rPh sb="70" eb="72">
      <t>ウンエイ</t>
    </rPh>
    <rPh sb="72" eb="74">
      <t>キジュン</t>
    </rPh>
    <rPh sb="75" eb="77">
      <t>ジュンシュ</t>
    </rPh>
    <rPh sb="83" eb="85">
      <t>ヒツヨウ</t>
    </rPh>
    <rPh sb="86" eb="88">
      <t>シキ</t>
    </rPh>
    <rPh sb="88" eb="90">
      <t>メイレイ</t>
    </rPh>
    <rPh sb="91" eb="92">
      <t>オコナ</t>
    </rPh>
    <phoneticPr fontId="3"/>
  </si>
  <si>
    <t>　運営規程の内容は、常に実態を反映したものを整備していますか。また、変更があった場合は、「指定介護予防支援事業者指定変更届出書」で届出をしていますか。</t>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5" eb="47">
      <t>シテイ</t>
    </rPh>
    <rPh sb="47" eb="49">
      <t>カイゴ</t>
    </rPh>
    <rPh sb="49" eb="51">
      <t>ヨボウ</t>
    </rPh>
    <rPh sb="51" eb="53">
      <t>シエン</t>
    </rPh>
    <rPh sb="53" eb="56">
      <t>ジギョウシャ</t>
    </rPh>
    <rPh sb="56" eb="58">
      <t>シテイ</t>
    </rPh>
    <rPh sb="58" eb="60">
      <t>ヘンコウ</t>
    </rPh>
    <rPh sb="60" eb="63">
      <t>トドケデショ</t>
    </rPh>
    <rPh sb="65" eb="66">
      <t>トド</t>
    </rPh>
    <rPh sb="66" eb="67">
      <t>デ</t>
    </rPh>
    <phoneticPr fontId="3"/>
  </si>
  <si>
    <t>　担当職員の資質の向上のために、研修の機会を確保していますか。</t>
    <rPh sb="1" eb="3">
      <t>タントウ</t>
    </rPh>
    <rPh sb="3" eb="5">
      <t>ショクイン</t>
    </rPh>
    <rPh sb="6" eb="8">
      <t>シシツ</t>
    </rPh>
    <rPh sb="9" eb="11">
      <t>コウジョウ</t>
    </rPh>
    <rPh sb="16" eb="18">
      <t>ケンシュウ</t>
    </rPh>
    <rPh sb="19" eb="21">
      <t>キカイ</t>
    </rPh>
    <rPh sb="22" eb="24">
      <t>カクホ</t>
    </rPh>
    <phoneticPr fontId="3"/>
  </si>
  <si>
    <t>　事業を行うための必要な広さの区画を有するとともに、指定介護予防支援の提供に必要な設備及び備品を備えていますか。</t>
    <rPh sb="1" eb="3">
      <t>ジギョウ</t>
    </rPh>
    <rPh sb="4" eb="5">
      <t>オコナ</t>
    </rPh>
    <rPh sb="9" eb="11">
      <t>ヒツヨウ</t>
    </rPh>
    <rPh sb="12" eb="13">
      <t>ヒロ</t>
    </rPh>
    <rPh sb="15" eb="17">
      <t>クカク</t>
    </rPh>
    <rPh sb="18" eb="19">
      <t>ユウ</t>
    </rPh>
    <rPh sb="26" eb="28">
      <t>シテイ</t>
    </rPh>
    <rPh sb="28" eb="30">
      <t>カイゴ</t>
    </rPh>
    <rPh sb="30" eb="32">
      <t>ヨボウ</t>
    </rPh>
    <rPh sb="32" eb="34">
      <t>シエン</t>
    </rPh>
    <rPh sb="35" eb="37">
      <t>テイキョウ</t>
    </rPh>
    <rPh sb="38" eb="40">
      <t>ヒツヨウ</t>
    </rPh>
    <rPh sb="41" eb="43">
      <t>セツビ</t>
    </rPh>
    <rPh sb="43" eb="44">
      <t>オヨ</t>
    </rPh>
    <rPh sb="45" eb="47">
      <t>ビヒン</t>
    </rPh>
    <rPh sb="48" eb="49">
      <t>ソナ</t>
    </rPh>
    <phoneticPr fontId="3"/>
  </si>
  <si>
    <t>　担当職員の清潔の保持及び健康状態について、必要な管理を行っていますか。</t>
    <rPh sb="1" eb="3">
      <t>タントウ</t>
    </rPh>
    <rPh sb="3" eb="5">
      <t>ショクイン</t>
    </rPh>
    <rPh sb="6" eb="8">
      <t>セイケツ</t>
    </rPh>
    <rPh sb="9" eb="11">
      <t>ホジ</t>
    </rPh>
    <rPh sb="11" eb="12">
      <t>オヨ</t>
    </rPh>
    <rPh sb="13" eb="15">
      <t>ケンコウ</t>
    </rPh>
    <rPh sb="15" eb="17">
      <t>ジョウタイ</t>
    </rPh>
    <rPh sb="22" eb="24">
      <t>ヒツヨウ</t>
    </rPh>
    <rPh sb="25" eb="27">
      <t>カンリ</t>
    </rPh>
    <rPh sb="28" eb="29">
      <t>オコナ</t>
    </rPh>
    <phoneticPr fontId="3"/>
  </si>
  <si>
    <t>　事業所の見やすい場所に、運営規程、勤務体制及び重要事項説明書を掲示していますか。</t>
    <rPh sb="1" eb="4">
      <t>ジギョウショ</t>
    </rPh>
    <rPh sb="5" eb="6">
      <t>ミ</t>
    </rPh>
    <rPh sb="9" eb="11">
      <t>バショ</t>
    </rPh>
    <rPh sb="13" eb="15">
      <t>ウンエイ</t>
    </rPh>
    <rPh sb="15" eb="17">
      <t>キテイ</t>
    </rPh>
    <rPh sb="18" eb="20">
      <t>キンム</t>
    </rPh>
    <rPh sb="20" eb="22">
      <t>タイセイ</t>
    </rPh>
    <rPh sb="22" eb="23">
      <t>オヨ</t>
    </rPh>
    <rPh sb="24" eb="26">
      <t>ジュウヨウ</t>
    </rPh>
    <rPh sb="26" eb="28">
      <t>ジコウ</t>
    </rPh>
    <rPh sb="28" eb="31">
      <t>セツメイショ</t>
    </rPh>
    <rPh sb="32" eb="34">
      <t>ケイジ</t>
    </rPh>
    <phoneticPr fontId="3"/>
  </si>
  <si>
    <t>　就業規則や雇用契約書等に、従業者及び退職した者が、正当な理由がなく、業務上知り得た利用者やその家族の個人情報を漏らすことを禁止する記載がありますか。</t>
    <rPh sb="1" eb="3">
      <t>シュウギョウ</t>
    </rPh>
    <rPh sb="3" eb="5">
      <t>キソク</t>
    </rPh>
    <rPh sb="6" eb="8">
      <t>コヨウ</t>
    </rPh>
    <rPh sb="8" eb="11">
      <t>ケイヤクショ</t>
    </rPh>
    <rPh sb="11" eb="12">
      <t>トウ</t>
    </rPh>
    <rPh sb="14" eb="17">
      <t>ジュウギョウシャ</t>
    </rPh>
    <rPh sb="17" eb="18">
      <t>オヨ</t>
    </rPh>
    <rPh sb="19" eb="21">
      <t>タイショク</t>
    </rPh>
    <rPh sb="23" eb="24">
      <t>シャ</t>
    </rPh>
    <rPh sb="26" eb="28">
      <t>セイトウ</t>
    </rPh>
    <rPh sb="29" eb="31">
      <t>リユウ</t>
    </rPh>
    <rPh sb="35" eb="38">
      <t>ギョウムジョウ</t>
    </rPh>
    <rPh sb="38" eb="39">
      <t>シ</t>
    </rPh>
    <rPh sb="40" eb="41">
      <t>エ</t>
    </rPh>
    <rPh sb="42" eb="45">
      <t>リヨウシャ</t>
    </rPh>
    <rPh sb="48" eb="50">
      <t>カゾク</t>
    </rPh>
    <rPh sb="51" eb="53">
      <t>コジン</t>
    </rPh>
    <rPh sb="53" eb="55">
      <t>ジョウホウ</t>
    </rPh>
    <rPh sb="56" eb="57">
      <t>モ</t>
    </rPh>
    <rPh sb="62" eb="64">
      <t>キンシ</t>
    </rPh>
    <rPh sb="66" eb="68">
      <t>キサイ</t>
    </rPh>
    <phoneticPr fontId="3"/>
  </si>
  <si>
    <t>　利用者やその家族の個人情報をサービス担当者会議等で使用することについて、利用者やその家族から個人情報使用同意書等で同意を得ていますか。（一部の利用者のみの場合は×）</t>
    <rPh sb="37" eb="40">
      <t>リヨウシャ</t>
    </rPh>
    <rPh sb="43" eb="45">
      <t>カゾク</t>
    </rPh>
    <rPh sb="47" eb="49">
      <t>コジン</t>
    </rPh>
    <rPh sb="49" eb="51">
      <t>ジョウホウ</t>
    </rPh>
    <rPh sb="51" eb="53">
      <t>シヨウ</t>
    </rPh>
    <rPh sb="53" eb="56">
      <t>ドウイショ</t>
    </rPh>
    <rPh sb="56" eb="57">
      <t>トウ</t>
    </rPh>
    <rPh sb="58" eb="60">
      <t>ドウイ</t>
    </rPh>
    <rPh sb="61" eb="62">
      <t>エ</t>
    </rPh>
    <phoneticPr fontId="3"/>
  </si>
  <si>
    <t>　事業所を広告する場合には、その内容が虚偽又は誇大なものとならないようにしていますか。</t>
    <rPh sb="1" eb="4">
      <t>ジギョウショ</t>
    </rPh>
    <rPh sb="5" eb="7">
      <t>コウコク</t>
    </rPh>
    <rPh sb="9" eb="11">
      <t>バアイ</t>
    </rPh>
    <rPh sb="16" eb="18">
      <t>ナイヨウ</t>
    </rPh>
    <rPh sb="19" eb="21">
      <t>キョギ</t>
    </rPh>
    <rPh sb="21" eb="22">
      <t>マタ</t>
    </rPh>
    <rPh sb="23" eb="25">
      <t>コダイ</t>
    </rPh>
    <phoneticPr fontId="3"/>
  </si>
  <si>
    <t>　管理者から担当職員に対して、介護予防サービス計画の作成又は変更に関し、特定の介護予防サービス事業者等によるサービスを位置づけるべき旨の指示を行っていませんか。（行っていなければ○）</t>
    <rPh sb="1" eb="4">
      <t>カンリシャ</t>
    </rPh>
    <rPh sb="6" eb="8">
      <t>タントウ</t>
    </rPh>
    <rPh sb="8" eb="10">
      <t>ショクイン</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イチ</t>
    </rPh>
    <rPh sb="66" eb="67">
      <t>ムネ</t>
    </rPh>
    <rPh sb="68" eb="70">
      <t>シジ</t>
    </rPh>
    <rPh sb="71" eb="72">
      <t>オコ</t>
    </rPh>
    <rPh sb="81" eb="82">
      <t>オコ</t>
    </rPh>
    <phoneticPr fontId="3"/>
  </si>
  <si>
    <t>　担当職員から利用者に対して、介護予防サービス計画の作成又は変更に関し、特定の介護予防サービス事業者等によるサービスを利用すべき旨の指示を行っていませんか。（行っていなければ○）</t>
    <rPh sb="1" eb="3">
      <t>タントウ</t>
    </rPh>
    <rPh sb="3" eb="5">
      <t>ショクイン</t>
    </rPh>
    <rPh sb="7" eb="10">
      <t>リヨウシャ</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リヨウ</t>
    </rPh>
    <rPh sb="64" eb="65">
      <t>ムネ</t>
    </rPh>
    <rPh sb="66" eb="68">
      <t>シジ</t>
    </rPh>
    <rPh sb="69" eb="70">
      <t>オコ</t>
    </rPh>
    <rPh sb="79" eb="80">
      <t>オコ</t>
    </rPh>
    <phoneticPr fontId="3"/>
  </si>
  <si>
    <t>　利用者に特定の事業者によるサービスを利用させることの対償として、金品その他の財産上の利益を収受していませんか。（収受していなければ○）</t>
    <rPh sb="1" eb="4">
      <t>リヨウシャ</t>
    </rPh>
    <rPh sb="5" eb="7">
      <t>トクテイ</t>
    </rPh>
    <rPh sb="8" eb="11">
      <t>ジギョウシャ</t>
    </rPh>
    <rPh sb="19" eb="21">
      <t>リヨウ</t>
    </rPh>
    <rPh sb="27" eb="28">
      <t>タイ</t>
    </rPh>
    <rPh sb="28" eb="29">
      <t>ショウ</t>
    </rPh>
    <rPh sb="33" eb="35">
      <t>キンピン</t>
    </rPh>
    <rPh sb="37" eb="38">
      <t>タ</t>
    </rPh>
    <rPh sb="39" eb="41">
      <t>ザイサン</t>
    </rPh>
    <rPh sb="41" eb="42">
      <t>ジョウ</t>
    </rPh>
    <rPh sb="43" eb="45">
      <t>リエキ</t>
    </rPh>
    <rPh sb="46" eb="48">
      <t>シュウジュ</t>
    </rPh>
    <phoneticPr fontId="3"/>
  </si>
  <si>
    <t>　重要事項説明書等の文書に、苦情を処理するために講ずる措置の概要、相談窓口の連絡先、苦情処理の体制及び手順等を記載していますか。</t>
    <rPh sb="55" eb="57">
      <t>キサイ</t>
    </rPh>
    <phoneticPr fontId="3"/>
  </si>
  <si>
    <t>　苦情相談の方法や対応手順を記載したマニュアル等を整備し、事業所に掲示していますか。</t>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</si>
  <si>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t>　　自ら提供した指定介護予防支援又は自らが介護予防サービス計画に位置付けた指定介護予防サービス等に対する利用者及びその家族からの苦情があった際、迅速かつ適切に対応していますか。</t>
    <rPh sb="2" eb="3">
      <t>ミズカ</t>
    </rPh>
    <rPh sb="4" eb="6">
      <t>テイキョウ</t>
    </rPh>
    <rPh sb="8" eb="10">
      <t>シテイ</t>
    </rPh>
    <rPh sb="10" eb="12">
      <t>カイゴ</t>
    </rPh>
    <rPh sb="12" eb="14">
      <t>ヨボウ</t>
    </rPh>
    <rPh sb="14" eb="16">
      <t>シエン</t>
    </rPh>
    <rPh sb="16" eb="17">
      <t>マタ</t>
    </rPh>
    <rPh sb="18" eb="19">
      <t>ミズカ</t>
    </rPh>
    <rPh sb="21" eb="23">
      <t>カイゴ</t>
    </rPh>
    <rPh sb="23" eb="25">
      <t>ヨボウ</t>
    </rPh>
    <rPh sb="29" eb="31">
      <t>ケイカク</t>
    </rPh>
    <rPh sb="32" eb="35">
      <t>イチヅ</t>
    </rPh>
    <rPh sb="37" eb="39">
      <t>シテイ</t>
    </rPh>
    <rPh sb="39" eb="41">
      <t>カイゴ</t>
    </rPh>
    <rPh sb="41" eb="43">
      <t>ヨボウ</t>
    </rPh>
    <rPh sb="47" eb="48">
      <t>トウ</t>
    </rPh>
    <rPh sb="49" eb="50">
      <t>タイ</t>
    </rPh>
    <rPh sb="52" eb="55">
      <t>リヨウシャ</t>
    </rPh>
    <rPh sb="55" eb="56">
      <t>オヨ</t>
    </rPh>
    <rPh sb="59" eb="61">
      <t>カゾク</t>
    </rPh>
    <rPh sb="64" eb="66">
      <t>クジョウ</t>
    </rPh>
    <rPh sb="70" eb="71">
      <t>サイ</t>
    </rPh>
    <rPh sb="72" eb="74">
      <t>ジンソク</t>
    </rPh>
    <rPh sb="76" eb="78">
      <t>テキセツ</t>
    </rPh>
    <rPh sb="79" eb="81">
      <t>タイオウ</t>
    </rPh>
    <phoneticPr fontId="3"/>
  </si>
  <si>
    <t>　利用者及びその家族からの苦情の内容は記録に残していますか。</t>
    <rPh sb="1" eb="4">
      <t>リヨウシャ</t>
    </rPh>
    <rPh sb="4" eb="5">
      <t>オヨ</t>
    </rPh>
    <rPh sb="8" eb="10">
      <t>カゾク</t>
    </rPh>
    <rPh sb="13" eb="15">
      <t>クジョウ</t>
    </rPh>
    <rPh sb="16" eb="18">
      <t>ナイヨウ</t>
    </rPh>
    <rPh sb="19" eb="21">
      <t>キロク</t>
    </rPh>
    <rPh sb="22" eb="23">
      <t>ノコ</t>
    </rPh>
    <phoneticPr fontId="3"/>
  </si>
  <si>
    <t>　自らが介護予防サービス計画に位置付けた指定介護予防サービス又は指定地域密着型介護予防サービスに対する苦情の国民健康保険団体連合会への申立てに関して、利用者に対し必要な援助を行っていますか。</t>
    <rPh sb="39" eb="41">
      <t>カイゴ</t>
    </rPh>
    <rPh sb="41" eb="43">
      <t>ヨボウ</t>
    </rPh>
    <phoneticPr fontId="3"/>
  </si>
  <si>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い、また、市町村からの求めがあった場合には、改善の内容を市町村に報告していますか。</t>
    <rPh sb="9" eb="11">
      <t>カイゴ</t>
    </rPh>
    <rPh sb="11" eb="13">
      <t>ヨボウ</t>
    </rPh>
    <phoneticPr fontId="3"/>
  </si>
  <si>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い、また、国民健康保険団体連合会からの求めがあった場合には、改善の内容を国民健康保険団体連合会に報告していますか。</t>
    <rPh sb="3" eb="5">
      <t>カイゴ</t>
    </rPh>
    <rPh sb="5" eb="7">
      <t>ヨボウ</t>
    </rPh>
    <rPh sb="60" eb="62">
      <t>カイゴ</t>
    </rPh>
    <rPh sb="62" eb="64">
      <t>ヨボウ</t>
    </rPh>
    <phoneticPr fontId="3"/>
  </si>
  <si>
    <t>　実際にあった苦情及びその原因と対応策について職員に周知する等、再発防止やサービスの質の向上に努めていますか。</t>
    <rPh sb="1" eb="3">
      <t>ジッサイ</t>
    </rPh>
    <rPh sb="7" eb="9">
      <t>クジョウ</t>
    </rPh>
    <rPh sb="9" eb="10">
      <t>オヨ</t>
    </rPh>
    <rPh sb="13" eb="15">
      <t>ゲンイン</t>
    </rPh>
    <rPh sb="16" eb="19">
      <t>タイオウサク</t>
    </rPh>
    <rPh sb="23" eb="25">
      <t>ショクイン</t>
    </rPh>
    <rPh sb="26" eb="28">
      <t>シュウチ</t>
    </rPh>
    <rPh sb="30" eb="31">
      <t>ナド</t>
    </rPh>
    <rPh sb="32" eb="34">
      <t>サイハツ</t>
    </rPh>
    <rPh sb="34" eb="36">
      <t>ボウシ</t>
    </rPh>
    <rPh sb="42" eb="43">
      <t>シツ</t>
    </rPh>
    <rPh sb="44" eb="46">
      <t>コウジョウ</t>
    </rPh>
    <rPh sb="47" eb="48">
      <t>ツト</t>
    </rPh>
    <phoneticPr fontId="3"/>
  </si>
  <si>
    <t>　指定介護予防支援の提供により事故が発生した場合には、関係する市町村、当該利用者の家族等に対して速やかに連絡を行っていますか。</t>
    <rPh sb="3" eb="5">
      <t>カイゴ</t>
    </rPh>
    <rPh sb="5" eb="7">
      <t>ヨボウ</t>
    </rPh>
    <rPh sb="10" eb="12">
      <t>テイキョウ</t>
    </rPh>
    <rPh sb="15" eb="17">
      <t>ジコ</t>
    </rPh>
    <rPh sb="18" eb="20">
      <t>ハッセイ</t>
    </rPh>
    <rPh sb="22" eb="24">
      <t>バアイ</t>
    </rPh>
    <rPh sb="27" eb="29">
      <t>カンケイ</t>
    </rPh>
    <rPh sb="31" eb="34">
      <t>シチョウソン</t>
    </rPh>
    <rPh sb="35" eb="37">
      <t>トウガイ</t>
    </rPh>
    <rPh sb="37" eb="40">
      <t>リヨウシャ</t>
    </rPh>
    <rPh sb="41" eb="43">
      <t>カゾク</t>
    </rPh>
    <rPh sb="43" eb="44">
      <t>トウ</t>
    </rPh>
    <rPh sb="45" eb="46">
      <t>タイ</t>
    </rPh>
    <rPh sb="48" eb="49">
      <t>スミ</t>
    </rPh>
    <rPh sb="52" eb="54">
      <t>レンラク</t>
    </rPh>
    <rPh sb="55" eb="56">
      <t>オコナ</t>
    </rPh>
    <phoneticPr fontId="3"/>
  </si>
  <si>
    <t>　指定介護予防支援の提供により事故が発生した場合には、必要な措置を講じていますか。</t>
    <rPh sb="3" eb="5">
      <t>カイゴ</t>
    </rPh>
    <rPh sb="5" eb="7">
      <t>ヨボウ</t>
    </rPh>
    <rPh sb="10" eb="12">
      <t>テイキョウ</t>
    </rPh>
    <rPh sb="15" eb="17">
      <t>ジコ</t>
    </rPh>
    <rPh sb="18" eb="20">
      <t>ハッセイ</t>
    </rPh>
    <rPh sb="22" eb="24">
      <t>バアイ</t>
    </rPh>
    <rPh sb="27" eb="29">
      <t>ヒツヨウ</t>
    </rPh>
    <rPh sb="30" eb="32">
      <t>ソチ</t>
    </rPh>
    <rPh sb="33" eb="34">
      <t>コウ</t>
    </rPh>
    <phoneticPr fontId="3"/>
  </si>
  <si>
    <t>　指定介護予防支援の提供により事故が発生した場合には、当該事故の状況及び処置について記録していますか。</t>
    <rPh sb="3" eb="5">
      <t>カイゴ</t>
    </rPh>
    <rPh sb="5" eb="7">
      <t>ヨボウ</t>
    </rPh>
    <rPh sb="10" eb="12">
      <t>テイキョウ</t>
    </rPh>
    <rPh sb="15" eb="17">
      <t>ジコ</t>
    </rPh>
    <rPh sb="18" eb="20">
      <t>ハッセイ</t>
    </rPh>
    <rPh sb="22" eb="24">
      <t>バアイ</t>
    </rPh>
    <rPh sb="27" eb="29">
      <t>トウガイ</t>
    </rPh>
    <rPh sb="29" eb="31">
      <t>ジコ</t>
    </rPh>
    <rPh sb="32" eb="34">
      <t>ジョウキョウ</t>
    </rPh>
    <rPh sb="34" eb="35">
      <t>オヨ</t>
    </rPh>
    <rPh sb="36" eb="38">
      <t>ショチ</t>
    </rPh>
    <rPh sb="42" eb="44">
      <t>キロク</t>
    </rPh>
    <phoneticPr fontId="3"/>
  </si>
  <si>
    <t>　事業所ごとに経理を区分し、指定介護予防支援の事業の会計とその他の事業の会計を区分していますか。</t>
    <rPh sb="1" eb="4">
      <t>ジギョウショ</t>
    </rPh>
    <rPh sb="7" eb="9">
      <t>ケイリ</t>
    </rPh>
    <rPh sb="10" eb="12">
      <t>クブン</t>
    </rPh>
    <rPh sb="14" eb="16">
      <t>シテイ</t>
    </rPh>
    <rPh sb="16" eb="18">
      <t>カイゴ</t>
    </rPh>
    <rPh sb="18" eb="20">
      <t>ヨボウ</t>
    </rPh>
    <rPh sb="20" eb="22">
      <t>シエン</t>
    </rPh>
    <rPh sb="23" eb="25">
      <t>ジギョウ</t>
    </rPh>
    <rPh sb="26" eb="28">
      <t>カイケイ</t>
    </rPh>
    <rPh sb="31" eb="32">
      <t>タ</t>
    </rPh>
    <rPh sb="33" eb="35">
      <t>ジギョウ</t>
    </rPh>
    <rPh sb="36" eb="38">
      <t>カイケイ</t>
    </rPh>
    <rPh sb="39" eb="41">
      <t>クブン</t>
    </rPh>
    <phoneticPr fontId="3"/>
  </si>
  <si>
    <t>　従業者・設備・備品及び会計に関する諸記録を整備し、利用者ごとにサービスの完結の日から５年間保存していますか。</t>
    <rPh sb="1" eb="4">
      <t>ジュウギョウシャ</t>
    </rPh>
    <rPh sb="5" eb="7">
      <t>セツビ</t>
    </rPh>
    <rPh sb="8" eb="10">
      <t>ビヒン</t>
    </rPh>
    <rPh sb="10" eb="11">
      <t>オヨ</t>
    </rPh>
    <rPh sb="12" eb="14">
      <t>カイケイ</t>
    </rPh>
    <rPh sb="15" eb="16">
      <t>カン</t>
    </rPh>
    <rPh sb="18" eb="19">
      <t>ショ</t>
    </rPh>
    <rPh sb="19" eb="21">
      <t>キロク</t>
    </rPh>
    <rPh sb="22" eb="24">
      <t>セイビ</t>
    </rPh>
    <rPh sb="26" eb="29">
      <t>リヨウシャ</t>
    </rPh>
    <rPh sb="37" eb="39">
      <t>カンケツ</t>
    </rPh>
    <rPh sb="40" eb="41">
      <t>ヒ</t>
    </rPh>
    <rPh sb="44" eb="46">
      <t>ネンカン</t>
    </rPh>
    <rPh sb="46" eb="48">
      <t>ホゾン</t>
    </rPh>
    <phoneticPr fontId="3"/>
  </si>
  <si>
    <t>　利用者の介護予防に資するよう行われるとともに、医療サービスとの連携に十分配慮して行っていますか。</t>
    <rPh sb="1" eb="4">
      <t>リヨウシャ</t>
    </rPh>
    <rPh sb="5" eb="7">
      <t>カイゴ</t>
    </rPh>
    <rPh sb="7" eb="9">
      <t>ヨボウ</t>
    </rPh>
    <rPh sb="10" eb="11">
      <t>シ</t>
    </rPh>
    <rPh sb="15" eb="16">
      <t>オコナ</t>
    </rPh>
    <rPh sb="24" eb="26">
      <t>イリョウ</t>
    </rPh>
    <rPh sb="32" eb="34">
      <t>レンケイ</t>
    </rPh>
    <rPh sb="35" eb="37">
      <t>ジュウブン</t>
    </rPh>
    <rPh sb="37" eb="39">
      <t>ハイリョ</t>
    </rPh>
    <rPh sb="41" eb="42">
      <t>オコナ</t>
    </rPh>
    <phoneticPr fontId="3"/>
  </si>
  <si>
    <t>　介護予防の効果を最大限に発揮し、利用者が生活機能の改善を実現するための適切なサービスを選択できるよう、目標志向型の介護予防サービス計画を策定していますか。</t>
    <rPh sb="1" eb="3">
      <t>カイゴ</t>
    </rPh>
    <rPh sb="3" eb="5">
      <t>ヨボウ</t>
    </rPh>
    <rPh sb="6" eb="8">
      <t>コウカ</t>
    </rPh>
    <rPh sb="9" eb="12">
      <t>サイダイゲン</t>
    </rPh>
    <rPh sb="13" eb="15">
      <t>ハッキ</t>
    </rPh>
    <rPh sb="17" eb="20">
      <t>リヨウシャ</t>
    </rPh>
    <rPh sb="21" eb="23">
      <t>セイカツ</t>
    </rPh>
    <rPh sb="23" eb="25">
      <t>キノウ</t>
    </rPh>
    <rPh sb="26" eb="28">
      <t>カイゼン</t>
    </rPh>
    <rPh sb="29" eb="31">
      <t>ジツゲン</t>
    </rPh>
    <rPh sb="36" eb="38">
      <t>テキセツ</t>
    </rPh>
    <rPh sb="44" eb="46">
      <t>センタク</t>
    </rPh>
    <rPh sb="52" eb="54">
      <t>モクヒョウ</t>
    </rPh>
    <rPh sb="54" eb="56">
      <t>シコウ</t>
    </rPh>
    <rPh sb="56" eb="57">
      <t>ガタ</t>
    </rPh>
    <rPh sb="58" eb="60">
      <t>カイゴ</t>
    </rPh>
    <rPh sb="60" eb="62">
      <t>ヨボウ</t>
    </rPh>
    <rPh sb="66" eb="68">
      <t>ケイカク</t>
    </rPh>
    <rPh sb="69" eb="71">
      <t>サクテイ</t>
    </rPh>
    <phoneticPr fontId="3"/>
  </si>
  <si>
    <t>　事業者自らが提供する指定介護予防支援の質の評価を行い、常にその改善を図っていますか。</t>
    <rPh sb="1" eb="4">
      <t>ジギョウシャ</t>
    </rPh>
    <rPh sb="4" eb="5">
      <t>ミズカ</t>
    </rPh>
    <rPh sb="7" eb="9">
      <t>テイキョウ</t>
    </rPh>
    <rPh sb="11" eb="13">
      <t>シテイ</t>
    </rPh>
    <rPh sb="13" eb="15">
      <t>カイゴ</t>
    </rPh>
    <rPh sb="15" eb="17">
      <t>ヨボウ</t>
    </rPh>
    <rPh sb="17" eb="19">
      <t>シエン</t>
    </rPh>
    <rPh sb="20" eb="21">
      <t>シツ</t>
    </rPh>
    <rPh sb="22" eb="24">
      <t>ヒョウカ</t>
    </rPh>
    <rPh sb="25" eb="26">
      <t>オコ</t>
    </rPh>
    <rPh sb="28" eb="29">
      <t>ツネ</t>
    </rPh>
    <rPh sb="32" eb="34">
      <t>カイゼン</t>
    </rPh>
    <rPh sb="35" eb="36">
      <t>ハカ</t>
    </rPh>
    <phoneticPr fontId="3"/>
  </si>
  <si>
    <t>　担当職員は、特定介護予防福祉用具販売を介護予防サービス計画に位置づける場合には、サービス担当者会議を開催してその妥当性を検討し、利用が必要な理由を当該計画に記載していますか。</t>
  </si>
  <si>
    <t>　介護予防支援の実施に当たって、以下の各事項に留意していますか。</t>
    <rPh sb="1" eb="3">
      <t>カイゴ</t>
    </rPh>
    <rPh sb="3" eb="5">
      <t>ヨボウ</t>
    </rPh>
    <rPh sb="5" eb="7">
      <t>シエン</t>
    </rPh>
    <rPh sb="8" eb="10">
      <t>ジッシ</t>
    </rPh>
    <rPh sb="11" eb="12">
      <t>ア</t>
    </rPh>
    <rPh sb="16" eb="18">
      <t>イカ</t>
    </rPh>
    <rPh sb="19" eb="20">
      <t>カク</t>
    </rPh>
    <rPh sb="20" eb="22">
      <t>ジコウ</t>
    </rPh>
    <rPh sb="23" eb="25">
      <t>リュウイ</t>
    </rPh>
    <phoneticPr fontId="3"/>
  </si>
  <si>
    <t>　居宅介護支援事業者への介護予防支援の業務の委託について、利用者又はその家族に趣旨や内容を説明し、契約を締結していますか。</t>
    <rPh sb="1" eb="3">
      <t>キョタク</t>
    </rPh>
    <rPh sb="3" eb="5">
      <t>カイゴ</t>
    </rPh>
    <rPh sb="5" eb="7">
      <t>シエン</t>
    </rPh>
    <rPh sb="7" eb="10">
      <t>ジギョウシャ</t>
    </rPh>
    <rPh sb="12" eb="14">
      <t>カイゴ</t>
    </rPh>
    <rPh sb="14" eb="16">
      <t>ヨボウ</t>
    </rPh>
    <rPh sb="16" eb="18">
      <t>シエン</t>
    </rPh>
    <rPh sb="19" eb="21">
      <t>ギョウム</t>
    </rPh>
    <rPh sb="22" eb="24">
      <t>イタク</t>
    </rPh>
    <rPh sb="29" eb="32">
      <t>リヨウシャ</t>
    </rPh>
    <rPh sb="32" eb="33">
      <t>マタ</t>
    </rPh>
    <rPh sb="36" eb="38">
      <t>カゾク</t>
    </rPh>
    <rPh sb="39" eb="41">
      <t>シュシ</t>
    </rPh>
    <rPh sb="42" eb="44">
      <t>ナイヨウ</t>
    </rPh>
    <rPh sb="45" eb="47">
      <t>セツメイ</t>
    </rPh>
    <rPh sb="49" eb="51">
      <t>ケイヤク</t>
    </rPh>
    <rPh sb="52" eb="54">
      <t>テイケツ</t>
    </rPh>
    <phoneticPr fontId="3"/>
  </si>
  <si>
    <t xml:space="preserve">  指定居宅介護支援事業者へ委託しようとするとき又はその内容を変更しようとするときは、あらかじめ、「指定介護予防支援・介護予防ケアマネジメントの一部委託（変更）に係る届出書」を市に届け出ていますか。</t>
    <rPh sb="2" eb="4">
      <t>シテイ</t>
    </rPh>
    <rPh sb="4" eb="6">
      <t>キョタク</t>
    </rPh>
    <rPh sb="6" eb="8">
      <t>カイゴ</t>
    </rPh>
    <rPh sb="8" eb="10">
      <t>シエン</t>
    </rPh>
    <rPh sb="10" eb="13">
      <t>ジギョウシャ</t>
    </rPh>
    <rPh sb="14" eb="16">
      <t>イタク</t>
    </rPh>
    <rPh sb="24" eb="25">
      <t>マタ</t>
    </rPh>
    <rPh sb="28" eb="30">
      <t>ナイヨウ</t>
    </rPh>
    <rPh sb="31" eb="33">
      <t>ヘンコウ</t>
    </rPh>
    <rPh sb="88" eb="89">
      <t>シ</t>
    </rPh>
    <rPh sb="90" eb="91">
      <t>トド</t>
    </rPh>
    <rPh sb="92" eb="93">
      <t>デ</t>
    </rPh>
    <phoneticPr fontId="3"/>
  </si>
  <si>
    <t>　市から「認定調査結果」、「主治医意見書」等の情報を収集する場合、委託をしたことを証する書類（「サービス計画等委託証明書」）を市長又は委託先の居宅介護支援事業者に交付していますか。</t>
    <rPh sb="1" eb="2">
      <t>シ</t>
    </rPh>
    <rPh sb="5" eb="7">
      <t>ニンテイ</t>
    </rPh>
    <rPh sb="7" eb="9">
      <t>チョウサ</t>
    </rPh>
    <rPh sb="9" eb="11">
      <t>ケッカ</t>
    </rPh>
    <rPh sb="14" eb="17">
      <t>シュジイ</t>
    </rPh>
    <rPh sb="17" eb="20">
      <t>イケンショ</t>
    </rPh>
    <rPh sb="21" eb="22">
      <t>トウ</t>
    </rPh>
    <rPh sb="23" eb="25">
      <t>ジョウホウ</t>
    </rPh>
    <rPh sb="26" eb="28">
      <t>シュウシュウ</t>
    </rPh>
    <rPh sb="30" eb="32">
      <t>バアイ</t>
    </rPh>
    <rPh sb="33" eb="35">
      <t>イタク</t>
    </rPh>
    <rPh sb="41" eb="42">
      <t>ショウ</t>
    </rPh>
    <rPh sb="44" eb="46">
      <t>ショルイ</t>
    </rPh>
    <rPh sb="52" eb="54">
      <t>ケイカク</t>
    </rPh>
    <rPh sb="54" eb="55">
      <t>トウ</t>
    </rPh>
    <rPh sb="55" eb="57">
      <t>イタク</t>
    </rPh>
    <rPh sb="57" eb="60">
      <t>ショウメイショ</t>
    </rPh>
    <rPh sb="63" eb="65">
      <t>シチョウ</t>
    </rPh>
    <rPh sb="65" eb="66">
      <t>マタ</t>
    </rPh>
    <rPh sb="67" eb="70">
      <t>イタクサキ</t>
    </rPh>
    <rPh sb="71" eb="73">
      <t>キョタク</t>
    </rPh>
    <rPh sb="73" eb="75">
      <t>カイゴ</t>
    </rPh>
    <rPh sb="75" eb="77">
      <t>シエン</t>
    </rPh>
    <rPh sb="77" eb="80">
      <t>ジギョウシャ</t>
    </rPh>
    <rPh sb="81" eb="83">
      <t>コウフ</t>
    </rPh>
    <phoneticPr fontId="3"/>
  </si>
  <si>
    <t>　委託する居宅介護支援事業者が用意した書類についても、内容の確認をしていますか。</t>
    <rPh sb="1" eb="3">
      <t>イタク</t>
    </rPh>
    <rPh sb="5" eb="7">
      <t>キョタク</t>
    </rPh>
    <rPh sb="7" eb="9">
      <t>カイゴ</t>
    </rPh>
    <rPh sb="9" eb="11">
      <t>シエン</t>
    </rPh>
    <rPh sb="11" eb="14">
      <t>ジギョウシャ</t>
    </rPh>
    <rPh sb="15" eb="17">
      <t>ヨウイ</t>
    </rPh>
    <rPh sb="19" eb="21">
      <t>ショルイ</t>
    </rPh>
    <rPh sb="27" eb="29">
      <t>ナイヨウ</t>
    </rPh>
    <rPh sb="30" eb="32">
      <t>カクニン</t>
    </rPh>
    <phoneticPr fontId="3"/>
  </si>
  <si>
    <t>　委託先の事業者が作成した介護予防サービス計画の確認（決定）をしていますか。</t>
    <rPh sb="1" eb="4">
      <t>イタクサキ</t>
    </rPh>
    <rPh sb="5" eb="8">
      <t>ジギョウシャ</t>
    </rPh>
    <rPh sb="9" eb="11">
      <t>サクセイ</t>
    </rPh>
    <rPh sb="13" eb="15">
      <t>カイゴ</t>
    </rPh>
    <rPh sb="15" eb="17">
      <t>ヨボウ</t>
    </rPh>
    <rPh sb="21" eb="23">
      <t>ケイカク</t>
    </rPh>
    <rPh sb="24" eb="26">
      <t>カクニン</t>
    </rPh>
    <rPh sb="27" eb="29">
      <t>ケッテイ</t>
    </rPh>
    <phoneticPr fontId="3"/>
  </si>
  <si>
    <t>　委託先の事業者の予防給付に係る給付実績について、どのように確認していますか。</t>
    <rPh sb="1" eb="4">
      <t>イタクサキ</t>
    </rPh>
    <rPh sb="5" eb="8">
      <t>ジギョウシャ</t>
    </rPh>
    <rPh sb="9" eb="11">
      <t>ヨボウ</t>
    </rPh>
    <rPh sb="11" eb="13">
      <t>キュウフ</t>
    </rPh>
    <rPh sb="14" eb="15">
      <t>カカ</t>
    </rPh>
    <rPh sb="16" eb="18">
      <t>キュウフ</t>
    </rPh>
    <rPh sb="18" eb="20">
      <t>ジッセキ</t>
    </rPh>
    <rPh sb="30" eb="32">
      <t>カクニン</t>
    </rPh>
    <phoneticPr fontId="3"/>
  </si>
  <si>
    <t>　利用者の状態区分（事業対象者→要支援者、要支援者→事業対象者）が変わった時に、「介護予防サービス計画作成・介護予防ケアマネジメント依頼（変更）届出書」を提出していますか。(提出していれば○）</t>
    <rPh sb="1" eb="4">
      <t>リヨウシャ</t>
    </rPh>
    <rPh sb="5" eb="7">
      <t>ジョウタイ</t>
    </rPh>
    <rPh sb="7" eb="9">
      <t>クブン</t>
    </rPh>
    <rPh sb="10" eb="12">
      <t>ジギョウ</t>
    </rPh>
    <rPh sb="12" eb="15">
      <t>タイショウシャ</t>
    </rPh>
    <rPh sb="16" eb="20">
      <t>ヨウシエンシャ</t>
    </rPh>
    <rPh sb="21" eb="24">
      <t>ヨウシエン</t>
    </rPh>
    <rPh sb="24" eb="25">
      <t>シャ</t>
    </rPh>
    <rPh sb="26" eb="28">
      <t>ジギョウ</t>
    </rPh>
    <rPh sb="28" eb="31">
      <t>タイショウシャ</t>
    </rPh>
    <rPh sb="33" eb="34">
      <t>カ</t>
    </rPh>
    <rPh sb="37" eb="38">
      <t>トキ</t>
    </rPh>
    <rPh sb="41" eb="43">
      <t>カイゴ</t>
    </rPh>
    <rPh sb="43" eb="45">
      <t>ヨボウ</t>
    </rPh>
    <rPh sb="49" eb="51">
      <t>ケイカク</t>
    </rPh>
    <rPh sb="51" eb="53">
      <t>サクセイ</t>
    </rPh>
    <rPh sb="54" eb="56">
      <t>カイゴ</t>
    </rPh>
    <rPh sb="56" eb="58">
      <t>ヨボウ</t>
    </rPh>
    <rPh sb="66" eb="68">
      <t>イライ</t>
    </rPh>
    <rPh sb="69" eb="71">
      <t>ヘンコウ</t>
    </rPh>
    <rPh sb="72" eb="75">
      <t>トドケデショ</t>
    </rPh>
    <rPh sb="77" eb="79">
      <t>テイシュツ</t>
    </rPh>
    <rPh sb="87" eb="89">
      <t>テイシュツ</t>
    </rPh>
    <phoneticPr fontId="3"/>
  </si>
  <si>
    <t>　要支援者が事業対象者になる場合、認定有効期間満了後は介護予防サービスは利用できなくなる旨を利用者に説明していますか。(説明していれば○）</t>
    <rPh sb="1" eb="2">
      <t>ヨウ</t>
    </rPh>
    <rPh sb="2" eb="5">
      <t>シエンシャ</t>
    </rPh>
    <rPh sb="6" eb="8">
      <t>ジギョウ</t>
    </rPh>
    <rPh sb="8" eb="10">
      <t>タイショウ</t>
    </rPh>
    <rPh sb="10" eb="11">
      <t>シャ</t>
    </rPh>
    <rPh sb="14" eb="16">
      <t>バアイ</t>
    </rPh>
    <rPh sb="17" eb="19">
      <t>ニンテイ</t>
    </rPh>
    <rPh sb="19" eb="21">
      <t>ユウコウ</t>
    </rPh>
    <rPh sb="21" eb="23">
      <t>キカン</t>
    </rPh>
    <rPh sb="23" eb="25">
      <t>マンリョウ</t>
    </rPh>
    <rPh sb="25" eb="26">
      <t>ゴ</t>
    </rPh>
    <rPh sb="27" eb="29">
      <t>カイゴ</t>
    </rPh>
    <rPh sb="29" eb="31">
      <t>ヨボウ</t>
    </rPh>
    <rPh sb="36" eb="38">
      <t>リヨウ</t>
    </rPh>
    <rPh sb="44" eb="45">
      <t>ムネ</t>
    </rPh>
    <rPh sb="46" eb="49">
      <t>リヨウシャ</t>
    </rPh>
    <rPh sb="50" eb="52">
      <t>セツメイ</t>
    </rPh>
    <rPh sb="60" eb="62">
      <t>セツメイ</t>
    </rPh>
    <phoneticPr fontId="3"/>
  </si>
  <si>
    <t>　介護予防訪問型サービス、介護予防通所型サービスについて、月途中からの契約開始であった場合、契約日からの日割りとしていますか。（していれば○）</t>
    <rPh sb="1" eb="3">
      <t>カイゴ</t>
    </rPh>
    <rPh sb="3" eb="5">
      <t>ヨボウ</t>
    </rPh>
    <rPh sb="5" eb="8">
      <t>ホウモンガタ</t>
    </rPh>
    <rPh sb="13" eb="15">
      <t>カイゴ</t>
    </rPh>
    <rPh sb="15" eb="17">
      <t>ヨボウ</t>
    </rPh>
    <rPh sb="17" eb="20">
      <t>ツウショガタ</t>
    </rPh>
    <rPh sb="29" eb="30">
      <t>ツキ</t>
    </rPh>
    <rPh sb="30" eb="32">
      <t>トチュウ</t>
    </rPh>
    <rPh sb="35" eb="37">
      <t>ケイヤク</t>
    </rPh>
    <rPh sb="37" eb="39">
      <t>カイシ</t>
    </rPh>
    <rPh sb="43" eb="44">
      <t>バ</t>
    </rPh>
    <rPh sb="44" eb="45">
      <t>ア</t>
    </rPh>
    <rPh sb="46" eb="48">
      <t>ケイヤク</t>
    </rPh>
    <rPh sb="48" eb="49">
      <t>ビ</t>
    </rPh>
    <rPh sb="52" eb="54">
      <t>ヒワ</t>
    </rPh>
    <phoneticPr fontId="3"/>
  </si>
  <si>
    <t>　利用者の状態像や必要とするサービスを十分に勘案し、基本チェックリストの実施か、認定申請を行うかを判断していますか。（していれば○）</t>
    <rPh sb="1" eb="4">
      <t>リヨウシャ</t>
    </rPh>
    <rPh sb="5" eb="7">
      <t>ジョウタイ</t>
    </rPh>
    <rPh sb="7" eb="8">
      <t>ゾウ</t>
    </rPh>
    <rPh sb="9" eb="11">
      <t>ヒツヨウ</t>
    </rPh>
    <rPh sb="19" eb="21">
      <t>ジュウブン</t>
    </rPh>
    <rPh sb="22" eb="24">
      <t>カンアン</t>
    </rPh>
    <rPh sb="26" eb="28">
      <t>キホン</t>
    </rPh>
    <rPh sb="36" eb="38">
      <t>ジッシ</t>
    </rPh>
    <rPh sb="40" eb="42">
      <t>ニンテイ</t>
    </rPh>
    <rPh sb="42" eb="44">
      <t>シンセイ</t>
    </rPh>
    <rPh sb="45" eb="46">
      <t>オコナ</t>
    </rPh>
    <rPh sb="49" eb="51">
      <t>ハンダン</t>
    </rPh>
    <phoneticPr fontId="3"/>
  </si>
  <si>
    <t>　近隣の訪問型サービスＡ事業所の数と所在及び当該事業所における利用者の受け入れの可否を把握していますか。（把握していれば○）</t>
    <rPh sb="1" eb="3">
      <t>キンリン</t>
    </rPh>
    <rPh sb="4" eb="6">
      <t>ホウモン</t>
    </rPh>
    <rPh sb="6" eb="7">
      <t>ガタ</t>
    </rPh>
    <rPh sb="12" eb="15">
      <t>ジギョウショ</t>
    </rPh>
    <rPh sb="16" eb="17">
      <t>カズ</t>
    </rPh>
    <rPh sb="18" eb="20">
      <t>ショザイ</t>
    </rPh>
    <rPh sb="20" eb="21">
      <t>オヨ</t>
    </rPh>
    <rPh sb="22" eb="24">
      <t>トウガイ</t>
    </rPh>
    <rPh sb="24" eb="27">
      <t>ジギョウショ</t>
    </rPh>
    <rPh sb="31" eb="34">
      <t>リヨウシャ</t>
    </rPh>
    <rPh sb="35" eb="36">
      <t>ウ</t>
    </rPh>
    <rPh sb="37" eb="38">
      <t>イ</t>
    </rPh>
    <rPh sb="40" eb="42">
      <t>カヒ</t>
    </rPh>
    <rPh sb="43" eb="45">
      <t>ハアク</t>
    </rPh>
    <rPh sb="53" eb="55">
      <t>ハアク</t>
    </rPh>
    <phoneticPr fontId="3"/>
  </si>
  <si>
    <t>　介護予防訪問型Ⅱ（生活援助のみ）と訪問型サービスＡの特徴を理解した上で、アセスメントにより利用の必要性があると判断した利用者に対し、どちらのサービスがその利用者にとって適当か判断の上、案内を行っていますか。（行っていれば○）</t>
    <rPh sb="1" eb="3">
      <t>カイゴ</t>
    </rPh>
    <rPh sb="3" eb="5">
      <t>ヨボウ</t>
    </rPh>
    <rPh sb="5" eb="7">
      <t>ホウモン</t>
    </rPh>
    <rPh sb="7" eb="8">
      <t>ガタ</t>
    </rPh>
    <rPh sb="10" eb="12">
      <t>セイカツ</t>
    </rPh>
    <rPh sb="12" eb="14">
      <t>エンジョ</t>
    </rPh>
    <rPh sb="18" eb="21">
      <t>ホウモンガタ</t>
    </rPh>
    <rPh sb="27" eb="29">
      <t>トクチョウ</t>
    </rPh>
    <rPh sb="30" eb="32">
      <t>リカイ</t>
    </rPh>
    <rPh sb="34" eb="35">
      <t>ウエ</t>
    </rPh>
    <rPh sb="46" eb="48">
      <t>リヨウ</t>
    </rPh>
    <rPh sb="49" eb="52">
      <t>ヒツヨウセイ</t>
    </rPh>
    <rPh sb="56" eb="58">
      <t>ハンダン</t>
    </rPh>
    <rPh sb="60" eb="63">
      <t>リヨウシャ</t>
    </rPh>
    <rPh sb="64" eb="65">
      <t>タイ</t>
    </rPh>
    <rPh sb="78" eb="81">
      <t>リヨウシャ</t>
    </rPh>
    <rPh sb="85" eb="87">
      <t>テキトウ</t>
    </rPh>
    <rPh sb="88" eb="90">
      <t>ハンダン</t>
    </rPh>
    <rPh sb="91" eb="92">
      <t>ウエ</t>
    </rPh>
    <rPh sb="93" eb="95">
      <t>アンナイ</t>
    </rPh>
    <rPh sb="96" eb="97">
      <t>オコナ</t>
    </rPh>
    <rPh sb="105" eb="106">
      <t>オコナ</t>
    </rPh>
    <phoneticPr fontId="3"/>
  </si>
  <si>
    <t>　訪問型サービスＡを利用しているケースは何件ありますか。</t>
    <rPh sb="1" eb="3">
      <t>ホウモン</t>
    </rPh>
    <rPh sb="3" eb="4">
      <t>ガタ</t>
    </rPh>
    <rPh sb="10" eb="12">
      <t>リヨウ</t>
    </rPh>
    <rPh sb="20" eb="22">
      <t>ナンケン</t>
    </rPh>
    <phoneticPr fontId="3"/>
  </si>
  <si>
    <t>　訪問型サービスＣ（短期集中予防サービス）を利用しているケースは何件ありますか。</t>
    <rPh sb="1" eb="4">
      <t>ホウモンガタ</t>
    </rPh>
    <rPh sb="10" eb="12">
      <t>タンキ</t>
    </rPh>
    <rPh sb="12" eb="14">
      <t>シュウチュウ</t>
    </rPh>
    <rPh sb="14" eb="16">
      <t>ヨボウ</t>
    </rPh>
    <rPh sb="22" eb="24">
      <t>リヨウ</t>
    </rPh>
    <rPh sb="32" eb="34">
      <t>ナンケン</t>
    </rPh>
    <phoneticPr fontId="3"/>
  </si>
  <si>
    <t>・主任介護支援専門員研修を修了した者が所属していること</t>
    <rPh sb="1" eb="3">
      <t>シュニン</t>
    </rPh>
    <rPh sb="3" eb="5">
      <t>カイゴ</t>
    </rPh>
    <rPh sb="5" eb="7">
      <t>シエン</t>
    </rPh>
    <rPh sb="7" eb="10">
      <t>センモンイン</t>
    </rPh>
    <rPh sb="10" eb="12">
      <t>ケンシュウ</t>
    </rPh>
    <rPh sb="13" eb="15">
      <t>シュウリョウ</t>
    </rPh>
    <rPh sb="17" eb="18">
      <t>モノ</t>
    </rPh>
    <rPh sb="19" eb="21">
      <t>ショゾク</t>
    </rPh>
    <phoneticPr fontId="3"/>
  </si>
  <si>
    <t>・介護予防支援や介護予防ケアマネジメントに関して複数回の研修やグループワーク等を受講することにより、介護予防支援等の業務に関する知識及び能力を有すると市長が認める者が所属していること</t>
    <rPh sb="1" eb="3">
      <t>カイゴ</t>
    </rPh>
    <rPh sb="3" eb="5">
      <t>ヨボウ</t>
    </rPh>
    <rPh sb="5" eb="7">
      <t>シエン</t>
    </rPh>
    <rPh sb="8" eb="10">
      <t>カイゴ</t>
    </rPh>
    <rPh sb="10" eb="12">
      <t>ヨボウ</t>
    </rPh>
    <rPh sb="21" eb="22">
      <t>カン</t>
    </rPh>
    <rPh sb="24" eb="26">
      <t>フクスウ</t>
    </rPh>
    <rPh sb="26" eb="27">
      <t>カイ</t>
    </rPh>
    <rPh sb="28" eb="30">
      <t>ケンシュウ</t>
    </rPh>
    <rPh sb="38" eb="39">
      <t>ナド</t>
    </rPh>
    <rPh sb="40" eb="42">
      <t>ジュコウ</t>
    </rPh>
    <rPh sb="50" eb="52">
      <t>カイゴ</t>
    </rPh>
    <rPh sb="52" eb="54">
      <t>ヨボウ</t>
    </rPh>
    <rPh sb="54" eb="56">
      <t>シエン</t>
    </rPh>
    <rPh sb="56" eb="57">
      <t>ナド</t>
    </rPh>
    <rPh sb="58" eb="60">
      <t>ギョウム</t>
    </rPh>
    <rPh sb="61" eb="62">
      <t>カン</t>
    </rPh>
    <rPh sb="64" eb="66">
      <t>チシキ</t>
    </rPh>
    <rPh sb="66" eb="67">
      <t>オヨ</t>
    </rPh>
    <rPh sb="68" eb="70">
      <t>ノウリョク</t>
    </rPh>
    <rPh sb="71" eb="72">
      <t>ユウ</t>
    </rPh>
    <rPh sb="75" eb="77">
      <t>シチョウ</t>
    </rPh>
    <rPh sb="78" eb="79">
      <t>ミト</t>
    </rPh>
    <rPh sb="81" eb="82">
      <t>モノ</t>
    </rPh>
    <rPh sb="83" eb="85">
      <t>ショゾク</t>
    </rPh>
    <phoneticPr fontId="3"/>
  </si>
  <si>
    <t xml:space="preserve">  雇用契約書等の写しを事業所に保管していますか。</t>
    <phoneticPr fontId="3"/>
  </si>
  <si>
    <t>　月ごとの勤務表を作成し、担当職員の日々の勤務時間、常勤・非常勤の別、各職員の兼務関係を明確にしていますか。</t>
    <rPh sb="1" eb="2">
      <t>ツキ</t>
    </rPh>
    <rPh sb="5" eb="8">
      <t>キンムヒョウ</t>
    </rPh>
    <rPh sb="9" eb="11">
      <t>サクセイ</t>
    </rPh>
    <rPh sb="13" eb="15">
      <t>タントウ</t>
    </rPh>
    <rPh sb="15" eb="17">
      <t>ショクイン</t>
    </rPh>
    <rPh sb="18" eb="20">
      <t>ヒビ</t>
    </rPh>
    <rPh sb="21" eb="23">
      <t>キンム</t>
    </rPh>
    <rPh sb="23" eb="25">
      <t>ジカン</t>
    </rPh>
    <rPh sb="26" eb="28">
      <t>ジョウキン</t>
    </rPh>
    <rPh sb="29" eb="32">
      <t>ヒジョウキン</t>
    </rPh>
    <rPh sb="33" eb="34">
      <t>ベツ</t>
    </rPh>
    <rPh sb="35" eb="36">
      <t>カク</t>
    </rPh>
    <rPh sb="36" eb="38">
      <t>ショクイン</t>
    </rPh>
    <rPh sb="39" eb="41">
      <t>ケンム</t>
    </rPh>
    <rPh sb="41" eb="43">
      <t>カンケイ</t>
    </rPh>
    <rPh sb="44" eb="46">
      <t>メイカク</t>
    </rPh>
    <phoneticPr fontId="3"/>
  </si>
  <si>
    <t xml:space="preserve">※指定介護予防支援の一部を委託することができる事業所は、次のいずれかの条件を満たした事業所です。
・県及び指定都市実施の「介護予防支援従事者研修」（県研修は平成２３年３月終了）又は、平成１８年度以降実施されている介護支援専門員実務研修における介護予防支援業務に関する研修を修了した者が所属していること 
・地域包括支援センター運営協議会（介護保険運営協議会）で委託を承認されていること
</t>
    <phoneticPr fontId="3"/>
  </si>
  <si>
    <t xml:space="preserve">事業の目的及び運営の方針、事業所名称、事業所所在地 </t>
    <phoneticPr fontId="3"/>
  </si>
  <si>
    <t>※サービス担当者会議等の記録は、利用者に対する指定介護予防支援の提供の完結の日から５年間保存しなければなりません。
※サービス担当者会議の要点又は担当者への照会内容の記録・保存は、サービスの担当者からの意見によって介護予防サービス計画の変更の必要がなかった場合であっても、変更を要した場合と同様に必要です。</t>
    <rPh sb="5" eb="8">
      <t>タントウシャ</t>
    </rPh>
    <rPh sb="8" eb="10">
      <t>カイギ</t>
    </rPh>
    <rPh sb="10" eb="11">
      <t>トウ</t>
    </rPh>
    <rPh sb="63" eb="66">
      <t>タントウシャ</t>
    </rPh>
    <rPh sb="66" eb="68">
      <t>カイギ</t>
    </rPh>
    <rPh sb="69" eb="71">
      <t>ヨウテン</t>
    </rPh>
    <rPh sb="71" eb="72">
      <t>マタ</t>
    </rPh>
    <rPh sb="73" eb="76">
      <t>タントウシャ</t>
    </rPh>
    <rPh sb="78" eb="80">
      <t>ショウカイ</t>
    </rPh>
    <rPh sb="80" eb="82">
      <t>ナイヨウ</t>
    </rPh>
    <rPh sb="83" eb="85">
      <t>キロク</t>
    </rPh>
    <rPh sb="86" eb="88">
      <t>ホゾン</t>
    </rPh>
    <rPh sb="136" eb="138">
      <t>ヘンコウ</t>
    </rPh>
    <rPh sb="139" eb="140">
      <t>カナメ</t>
    </rPh>
    <rPh sb="142" eb="144">
      <t>バアイ</t>
    </rPh>
    <rPh sb="145" eb="147">
      <t>ドウヨウ</t>
    </rPh>
    <rPh sb="148" eb="150">
      <t>ヒツヨウ</t>
    </rPh>
    <phoneticPr fontId="3"/>
  </si>
  <si>
    <r>
      <t>　新規の相談件数　</t>
    </r>
    <r>
      <rPr>
        <u/>
        <sz val="11"/>
        <color theme="1"/>
        <rFont val="ＭＳ Ｐゴシック"/>
        <family val="3"/>
        <charset val="128"/>
      </rPr>
      <t>　　　　　　　　</t>
    </r>
    <r>
      <rPr>
        <sz val="11"/>
        <color theme="1"/>
        <rFont val="ＭＳ Ｐゴシック"/>
        <family val="3"/>
        <charset val="128"/>
      </rPr>
      <t xml:space="preserve">件  
　　うち、基本チェックリストを実施した件数  </t>
    </r>
    <r>
      <rPr>
        <u/>
        <sz val="11"/>
        <color theme="1"/>
        <rFont val="ＭＳ Ｐゴシック"/>
        <family val="3"/>
        <charset val="128"/>
      </rPr>
      <t xml:space="preserve">         　      </t>
    </r>
    <r>
      <rPr>
        <sz val="11"/>
        <color theme="1"/>
        <rFont val="ＭＳ Ｐゴシック"/>
        <family val="3"/>
        <charset val="128"/>
      </rPr>
      <t>件　・　認定申請を行った件数　</t>
    </r>
    <r>
      <rPr>
        <u/>
        <sz val="11"/>
        <color theme="1"/>
        <rFont val="ＭＳ Ｐゴシック"/>
        <family val="3"/>
        <charset val="128"/>
      </rPr>
      <t>　　　　　　　　</t>
    </r>
    <r>
      <rPr>
        <sz val="11"/>
        <color theme="1"/>
        <rFont val="ＭＳ Ｐゴシック"/>
        <family val="3"/>
        <charset val="128"/>
      </rPr>
      <t>件
　　　　　 「通いの場」（一般介護予防事業）の案内に至った件数　</t>
    </r>
    <r>
      <rPr>
        <u/>
        <sz val="11"/>
        <color theme="1"/>
        <rFont val="ＭＳ Ｐゴシック"/>
        <family val="3"/>
        <charset val="128"/>
      </rPr>
      <t>　　　　   　 　</t>
    </r>
    <r>
      <rPr>
        <sz val="11"/>
        <color theme="1"/>
        <rFont val="ＭＳ Ｐゴシック"/>
        <family val="3"/>
        <charset val="128"/>
      </rPr>
      <t>件</t>
    </r>
    <rPh sb="1" eb="3">
      <t>シンキ</t>
    </rPh>
    <rPh sb="4" eb="6">
      <t>ソウダン</t>
    </rPh>
    <rPh sb="6" eb="8">
      <t>ケンスウ</t>
    </rPh>
    <rPh sb="17" eb="18">
      <t>ケン</t>
    </rPh>
    <rPh sb="29" eb="31">
      <t>キホン</t>
    </rPh>
    <rPh sb="39" eb="41">
      <t>ジッシ</t>
    </rPh>
    <rPh sb="43" eb="45">
      <t>ケンスウ</t>
    </rPh>
    <rPh sb="63" eb="64">
      <t>ケン</t>
    </rPh>
    <rPh sb="72" eb="73">
      <t>オコナ</t>
    </rPh>
    <rPh sb="102" eb="103">
      <t>カヨ</t>
    </rPh>
    <rPh sb="105" eb="106">
      <t>バ</t>
    </rPh>
    <rPh sb="108" eb="110">
      <t>イッパン</t>
    </rPh>
    <rPh sb="110" eb="112">
      <t>カイゴ</t>
    </rPh>
    <rPh sb="112" eb="114">
      <t>ヨボウ</t>
    </rPh>
    <rPh sb="114" eb="116">
      <t>ジギョウ</t>
    </rPh>
    <rPh sb="118" eb="120">
      <t>アンナイ</t>
    </rPh>
    <rPh sb="121" eb="122">
      <t>イタ</t>
    </rPh>
    <rPh sb="124" eb="126">
      <t>ケンスウ</t>
    </rPh>
    <rPh sb="137" eb="138">
      <t>ケン</t>
    </rPh>
    <phoneticPr fontId="3"/>
  </si>
  <si>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phoneticPr fontId="3"/>
  </si>
  <si>
    <t>１６　業務継続計画の策定等</t>
    <rPh sb="3" eb="5">
      <t>ギョウム</t>
    </rPh>
    <rPh sb="5" eb="7">
      <t>ケイゾク</t>
    </rPh>
    <rPh sb="7" eb="9">
      <t>ケイカク</t>
    </rPh>
    <rPh sb="10" eb="12">
      <t>サクテイ</t>
    </rPh>
    <rPh sb="12" eb="13">
      <t>トウ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</si>
  <si>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3"/>
  </si>
  <si>
    <t>　新規採用時には別に研修を実施していますか。（実施することが望ましいとされています）</t>
    <rPh sb="23" eb="25">
      <t>ジッシ</t>
    </rPh>
    <rPh sb="30" eb="31">
      <t>ノゾ</t>
    </rPh>
    <phoneticPr fontId="3"/>
  </si>
  <si>
    <t>　研修の実施内容について記録していますか。</t>
    <phoneticPr fontId="3"/>
  </si>
  <si>
    <t>　定期的に業務継続計画の見直しを行い、必要に応じて業務継続計画の変更を行っていますか。</t>
    <phoneticPr fontId="3"/>
  </si>
  <si>
    <t>　新規採用時に感染対策研修を実施していますか。（実施することが望ましいとされています）</t>
    <phoneticPr fontId="3"/>
  </si>
  <si>
    <t>　</t>
    <phoneticPr fontId="3"/>
  </si>
  <si>
    <t>　事業所における虐待の防止のための指針を整備していますか。</t>
    <phoneticPr fontId="3"/>
  </si>
  <si>
    <t>　研修の実施内容について記録していますか。</t>
    <phoneticPr fontId="3"/>
  </si>
  <si>
    <t>Ⅳ</t>
    <phoneticPr fontId="3"/>
  </si>
  <si>
    <t>１７　設備及び備品等</t>
    <rPh sb="3" eb="5">
      <t>セツビ</t>
    </rPh>
    <rPh sb="5" eb="6">
      <t>オヨ</t>
    </rPh>
    <rPh sb="7" eb="9">
      <t>ビヒン</t>
    </rPh>
    <rPh sb="9" eb="10">
      <t>トウ</t>
    </rPh>
    <phoneticPr fontId="3"/>
  </si>
  <si>
    <t>１８　従業者の健康管理</t>
    <rPh sb="3" eb="6">
      <t>ジュウギョウシャ</t>
    </rPh>
    <rPh sb="7" eb="9">
      <t>ケンコウ</t>
    </rPh>
    <rPh sb="9" eb="11">
      <t>カンリ</t>
    </rPh>
    <phoneticPr fontId="3"/>
  </si>
  <si>
    <t>１９　感染症の予防及びまん延の防止のための措置</t>
    <phoneticPr fontId="3"/>
  </si>
  <si>
    <t>２０　掲示</t>
    <rPh sb="3" eb="5">
      <t>ケイジ</t>
    </rPh>
    <phoneticPr fontId="3"/>
  </si>
  <si>
    <t>２１　秘密保持</t>
    <rPh sb="3" eb="5">
      <t>ヒミツ</t>
    </rPh>
    <rPh sb="5" eb="7">
      <t>ホジ</t>
    </rPh>
    <phoneticPr fontId="3"/>
  </si>
  <si>
    <t>２２　広告</t>
    <rPh sb="3" eb="5">
      <t>コウコク</t>
    </rPh>
    <phoneticPr fontId="3"/>
  </si>
  <si>
    <t>２３　介護予防サービス事業者等からの利益収受の禁止等</t>
    <rPh sb="3" eb="5">
      <t>カイゴ</t>
    </rPh>
    <rPh sb="5" eb="7">
      <t>ヨボウ</t>
    </rPh>
    <rPh sb="11" eb="14">
      <t>ジギョウシャ</t>
    </rPh>
    <rPh sb="14" eb="15">
      <t>トウ</t>
    </rPh>
    <rPh sb="18" eb="20">
      <t>リエキ</t>
    </rPh>
    <rPh sb="20" eb="22">
      <t>シュウジュ</t>
    </rPh>
    <rPh sb="23" eb="25">
      <t>キンシ</t>
    </rPh>
    <rPh sb="25" eb="26">
      <t>トウ</t>
    </rPh>
    <phoneticPr fontId="3"/>
  </si>
  <si>
    <t>２５　事故発生時の対応</t>
    <rPh sb="3" eb="5">
      <t>ジコ</t>
    </rPh>
    <rPh sb="5" eb="7">
      <t>ハッセイ</t>
    </rPh>
    <rPh sb="7" eb="8">
      <t>トキ</t>
    </rPh>
    <rPh sb="9" eb="11">
      <t>タイオウ</t>
    </rPh>
    <phoneticPr fontId="3"/>
  </si>
  <si>
    <t>２６　虐待の防止</t>
    <rPh sb="3" eb="5">
      <t>ギャクタイ</t>
    </rPh>
    <rPh sb="6" eb="8">
      <t>ボウシ</t>
    </rPh>
    <phoneticPr fontId="3"/>
  </si>
  <si>
    <t>２７　会計の区分</t>
    <rPh sb="3" eb="5">
      <t>カイケイ</t>
    </rPh>
    <rPh sb="6" eb="8">
      <t>クブン</t>
    </rPh>
    <phoneticPr fontId="3"/>
  </si>
  <si>
    <t>２８　記録の整備</t>
    <rPh sb="3" eb="5">
      <t>キロク</t>
    </rPh>
    <rPh sb="6" eb="8">
      <t>セイビ</t>
    </rPh>
    <phoneticPr fontId="3"/>
  </si>
  <si>
    <t>　・　　　年　　　　年　　　　　月　　　　　　件　うち、認定更新時に切り替え　　　　　　　件　・　新規　　　　　　　件
　　　　　　　　　　　　　　　　　　　　　　　　　　　　　　　　　　　　 　 （新規のうち、認定申請と同時実施　　　　　　　件）
　・　　　年　　　　年　　　　　月　　　　　　件　うち、認定更新時に切り替え　　　　　　　件　・　新規　　　　　　　件
　　　　　　　　　　　　　　　　　　　　　　　　　　　　　　　　　　　 　　 （新規のうち、認定申請と同時実施　　　　　　　件）
　・　　　年　　　　年　　　　　月　　　　　　件　うち、認定更新時に切り替え　　　　　　　件　・　新規　　　　　　　件
　　　　　　　　　　　　　　　　　　　　　　　　　　　　　　　　　　　 　　 （新規のうち、認定申請と同時実施　　　　　　　件）</t>
    <rPh sb="5" eb="6">
      <t>ネン</t>
    </rPh>
    <rPh sb="10" eb="11">
      <t>ネン</t>
    </rPh>
    <rPh sb="16" eb="17">
      <t>ガツ</t>
    </rPh>
    <rPh sb="23" eb="24">
      <t>ケン</t>
    </rPh>
    <rPh sb="28" eb="30">
      <t>ニンテイ</t>
    </rPh>
    <rPh sb="45" eb="46">
      <t>ケン</t>
    </rPh>
    <rPh sb="49" eb="51">
      <t>シンキ</t>
    </rPh>
    <rPh sb="58" eb="59">
      <t>ケン</t>
    </rPh>
    <rPh sb="100" eb="102">
      <t>シンキ</t>
    </rPh>
    <rPh sb="106" eb="108">
      <t>ニンテイ</t>
    </rPh>
    <rPh sb="108" eb="110">
      <t>シンセイ</t>
    </rPh>
    <rPh sb="111" eb="113">
      <t>ドウジ</t>
    </rPh>
    <rPh sb="113" eb="115">
      <t>ジッシ</t>
    </rPh>
    <rPh sb="132" eb="133">
      <t>ネン</t>
    </rPh>
    <rPh sb="259" eb="260">
      <t>ネン</t>
    </rPh>
    <phoneticPr fontId="3"/>
  </si>
  <si>
    <t>　新規に介護予防サービス計画を作成する利用者に対し、介護予防支援を行った場合のみ算定していますか。</t>
    <rPh sb="1" eb="3">
      <t>シンキ</t>
    </rPh>
    <rPh sb="4" eb="6">
      <t>カイゴ</t>
    </rPh>
    <rPh sb="6" eb="8">
      <t>ヨボウ</t>
    </rPh>
    <rPh sb="12" eb="14">
      <t>ケイカク</t>
    </rPh>
    <rPh sb="15" eb="17">
      <t>サクセイ</t>
    </rPh>
    <rPh sb="19" eb="22">
      <t>リヨウシャ</t>
    </rPh>
    <rPh sb="23" eb="24">
      <t>タイ</t>
    </rPh>
    <rPh sb="26" eb="28">
      <t>カイゴ</t>
    </rPh>
    <rPh sb="28" eb="30">
      <t>ヨボウ</t>
    </rPh>
    <rPh sb="30" eb="32">
      <t>シエン</t>
    </rPh>
    <rPh sb="33" eb="34">
      <t>オコナ</t>
    </rPh>
    <rPh sb="36" eb="38">
      <t>バアイ</t>
    </rPh>
    <rPh sb="40" eb="42">
      <t>サンテイ</t>
    </rPh>
    <phoneticPr fontId="3"/>
  </si>
  <si>
    <t>項目（算定要件）</t>
    <rPh sb="0" eb="2">
      <t>コウモク</t>
    </rPh>
    <rPh sb="3" eb="5">
      <t>サンテイ</t>
    </rPh>
    <rPh sb="5" eb="7">
      <t>ヨウケン</t>
    </rPh>
    <phoneticPr fontId="3"/>
  </si>
  <si>
    <t>○×</t>
    <phoneticPr fontId="3"/>
  </si>
  <si>
    <t>委託連携加算</t>
    <rPh sb="0" eb="2">
      <t>イタク</t>
    </rPh>
    <rPh sb="2" eb="4">
      <t>レンケイ</t>
    </rPh>
    <rPh sb="4" eb="6">
      <t>カサン</t>
    </rPh>
    <phoneticPr fontId="3"/>
  </si>
  <si>
    <t>当該委託を開始した日の属する月に限り、算定をしていますか。</t>
    <rPh sb="0" eb="2">
      <t>トウガイ</t>
    </rPh>
    <rPh sb="2" eb="4">
      <t>イタク</t>
    </rPh>
    <rPh sb="5" eb="7">
      <t>カイシ</t>
    </rPh>
    <rPh sb="9" eb="10">
      <t>ヒ</t>
    </rPh>
    <rPh sb="11" eb="12">
      <t>ゾク</t>
    </rPh>
    <rPh sb="14" eb="15">
      <t>ツキ</t>
    </rPh>
    <rPh sb="16" eb="17">
      <t>カギ</t>
    </rPh>
    <rPh sb="19" eb="21">
      <t>サンテイ</t>
    </rPh>
    <phoneticPr fontId="3"/>
  </si>
  <si>
    <t>利用者１人につき１回を限度として所定単位数を算定してますか。</t>
    <rPh sb="0" eb="3">
      <t>リヨウシャ</t>
    </rPh>
    <rPh sb="4" eb="5">
      <t>ヒト</t>
    </rPh>
    <rPh sb="9" eb="10">
      <t>カイ</t>
    </rPh>
    <rPh sb="11" eb="13">
      <t>ゲンド</t>
    </rPh>
    <rPh sb="16" eb="18">
      <t>ショテイ</t>
    </rPh>
    <rPh sb="18" eb="21">
      <t>タンイスウ</t>
    </rPh>
    <rPh sb="22" eb="24">
      <t>サンテイ</t>
    </rPh>
    <phoneticPr fontId="3"/>
  </si>
  <si>
    <t>居宅介護支援事業所に対し、当該加算を勘案した委託費の設定等を行いましたか。</t>
    <rPh sb="0" eb="2">
      <t>キョタク</t>
    </rPh>
    <rPh sb="2" eb="4">
      <t>カイゴ</t>
    </rPh>
    <rPh sb="4" eb="6">
      <t>シエン</t>
    </rPh>
    <rPh sb="6" eb="9">
      <t>ジギョウショ</t>
    </rPh>
    <rPh sb="10" eb="11">
      <t>タイ</t>
    </rPh>
    <rPh sb="13" eb="15">
      <t>トウガイ</t>
    </rPh>
    <rPh sb="15" eb="17">
      <t>カサン</t>
    </rPh>
    <rPh sb="18" eb="20">
      <t>カンアン</t>
    </rPh>
    <rPh sb="22" eb="24">
      <t>イタク</t>
    </rPh>
    <rPh sb="24" eb="25">
      <t>ヒ</t>
    </rPh>
    <rPh sb="26" eb="28">
      <t>セッテイ</t>
    </rPh>
    <rPh sb="28" eb="29">
      <t>ナド</t>
    </rPh>
    <rPh sb="30" eb="31">
      <t>オコナ</t>
    </rPh>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</si>
  <si>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</si>
  <si>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●「取得状況」列について、直近1年間に算定したことがある加算・減算について</t>
    <rPh sb="2" eb="4">
      <t>シュトク</t>
    </rPh>
    <rPh sb="4" eb="6">
      <t>ジョウキョウ</t>
    </rPh>
    <rPh sb="7" eb="8">
      <t>レツ</t>
    </rPh>
    <rPh sb="13" eb="15">
      <t>チョッキン</t>
    </rPh>
    <rPh sb="16" eb="17">
      <t>ネン</t>
    </rPh>
    <rPh sb="17" eb="18">
      <t>アイダ</t>
    </rPh>
    <rPh sb="19" eb="21">
      <t>サンテイ</t>
    </rPh>
    <rPh sb="28" eb="30">
      <t>カサン</t>
    </rPh>
    <rPh sb="31" eb="33">
      <t>ゲンサン</t>
    </rPh>
    <phoneticPr fontId="3"/>
  </si>
  <si>
    <t>　「あり」に○を、算定実績がないものは「なし」に○を記載してください。</t>
    <rPh sb="9" eb="11">
      <t>サンテイ</t>
    </rPh>
    <rPh sb="11" eb="13">
      <t>ジッセキ</t>
    </rPh>
    <rPh sb="26" eb="28">
      <t>キサイ</t>
    </rPh>
    <phoneticPr fontId="3"/>
  </si>
  <si>
    <t xml:space="preserve"> 　また、「あり」に○を記載したものについて、対応する加算のチェックシートを提出してください。</t>
    <rPh sb="27" eb="29">
      <t>カサン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</si>
  <si>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</si>
  <si>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</si>
  <si>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</si>
  <si>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</si>
  <si>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</si>
  <si>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</si>
  <si>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</si>
  <si>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</si>
  <si>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初回加算</t>
    <rPh sb="0" eb="2">
      <t>ショカイ</t>
    </rPh>
    <rPh sb="2" eb="4">
      <t>カサン</t>
    </rPh>
    <phoneticPr fontId="3"/>
  </si>
  <si>
    <r>
      <t>　　</t>
    </r>
    <r>
      <rPr>
        <u/>
        <sz val="18"/>
        <rFont val="HG丸ｺﾞｼｯｸM-PRO"/>
        <family val="3"/>
        <charset val="128"/>
      </rPr>
      <t>サービス種類名：介護予防支援</t>
    </r>
    <rPh sb="6" eb="8">
      <t>シュルイ</t>
    </rPh>
    <rPh sb="8" eb="9">
      <t>メイ</t>
    </rPh>
    <rPh sb="10" eb="12">
      <t>カイゴ</t>
    </rPh>
    <rPh sb="12" eb="14">
      <t>ヨボウ</t>
    </rPh>
    <rPh sb="14" eb="16">
      <t>シエン</t>
    </rPh>
    <phoneticPr fontId="3"/>
  </si>
  <si>
    <t>【解釈通知】</t>
    <rPh sb="1" eb="3">
      <t>カイシャク</t>
    </rPh>
    <rPh sb="3" eb="5">
      <t>ツウチ</t>
    </rPh>
    <phoneticPr fontId="3"/>
  </si>
  <si>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rPh sb="74" eb="77">
      <t>ジュウギョウシャ</t>
    </rPh>
    <phoneticPr fontId="3"/>
  </si>
  <si>
    <t>　（職員の）新規採用時には必ず虐待の防止のための研修を実施していますか。
※新規採用時には必ず虐待の防止のための研修を実施することが重要であるとされています。</t>
    <rPh sb="2" eb="4">
      <t>ショクイン</t>
    </rPh>
    <phoneticPr fontId="3"/>
  </si>
  <si>
    <t>事業所における感染症の予防及びまん延の防止のための指針を整備していますか。</t>
    <rPh sb="0" eb="3">
      <t>ジギョウショ</t>
    </rPh>
    <rPh sb="7" eb="10">
      <t>カンセンショウ</t>
    </rPh>
    <rPh sb="11" eb="13">
      <t>ヨボウ</t>
    </rPh>
    <rPh sb="13" eb="14">
      <t>オヨ</t>
    </rPh>
    <rPh sb="17" eb="18">
      <t>エン</t>
    </rPh>
    <rPh sb="19" eb="21">
      <t>ボウシ</t>
    </rPh>
    <rPh sb="25" eb="27">
      <t>シシン</t>
    </rPh>
    <rPh sb="28" eb="30">
      <t>セイビ</t>
    </rPh>
    <phoneticPr fontId="3"/>
  </si>
  <si>
    <t>　軽度者に対象外種目の福祉用具貸与を位置付ける場合、いわゆる「例外その３」に該当するケースについては、「軽度者に対する福祉用具貸与確認依頼書」を市に提出し、確認を受けていますか。</t>
    <phoneticPr fontId="3"/>
  </si>
  <si>
    <t>　「個人情報使用同意書」やその他必要書類について説明し、署名又は記名押印をしてもらっていますか。</t>
    <rPh sb="2" eb="4">
      <t>コジン</t>
    </rPh>
    <rPh sb="4" eb="6">
      <t>ジョウホウ</t>
    </rPh>
    <rPh sb="6" eb="8">
      <t>シヨウ</t>
    </rPh>
    <rPh sb="8" eb="11">
      <t>ドウイショ</t>
    </rPh>
    <rPh sb="15" eb="16">
      <t>タ</t>
    </rPh>
    <rPh sb="16" eb="18">
      <t>ヒツヨウ</t>
    </rPh>
    <rPh sb="18" eb="20">
      <t>ショルイ</t>
    </rPh>
    <rPh sb="24" eb="26">
      <t>セツメイ</t>
    </rPh>
    <rPh sb="28" eb="30">
      <t>ショメイ</t>
    </rPh>
    <rPh sb="30" eb="31">
      <t>マタ</t>
    </rPh>
    <rPh sb="32" eb="34">
      <t>キメイ</t>
    </rPh>
    <rPh sb="34" eb="36">
      <t>オウイン</t>
    </rPh>
    <phoneticPr fontId="3"/>
  </si>
  <si>
    <t>初回加算</t>
    <rPh sb="0" eb="2">
      <t>ショカイ</t>
    </rPh>
    <rPh sb="2" eb="4">
      <t>カサン</t>
    </rPh>
    <phoneticPr fontId="3"/>
  </si>
  <si>
    <t>居宅介護支援事業所と個々のケアプランについて適切な情報連携等がとられていますか。
※情報連携等とは、居宅介護支援事業所に対し、利用者に係る必要な情報提供及び、介護予防サービス計画の作成等に協力することを指します。</t>
    <rPh sb="0" eb="2">
      <t>キョタク</t>
    </rPh>
    <rPh sb="2" eb="4">
      <t>カイゴ</t>
    </rPh>
    <rPh sb="4" eb="6">
      <t>シエン</t>
    </rPh>
    <rPh sb="6" eb="9">
      <t>ジギョウショ</t>
    </rPh>
    <rPh sb="10" eb="12">
      <t>ココ</t>
    </rPh>
    <rPh sb="22" eb="24">
      <t>テキセツ</t>
    </rPh>
    <rPh sb="25" eb="27">
      <t>ジョウホウ</t>
    </rPh>
    <rPh sb="27" eb="29">
      <t>レンケイ</t>
    </rPh>
    <rPh sb="29" eb="30">
      <t>ナド</t>
    </rPh>
    <rPh sb="42" eb="44">
      <t>ジョウホウ</t>
    </rPh>
    <rPh sb="44" eb="46">
      <t>レンケイ</t>
    </rPh>
    <rPh sb="46" eb="47">
      <t>ナド</t>
    </rPh>
    <rPh sb="50" eb="52">
      <t>キョタク</t>
    </rPh>
    <rPh sb="52" eb="54">
      <t>カイゴ</t>
    </rPh>
    <rPh sb="54" eb="56">
      <t>シエン</t>
    </rPh>
    <rPh sb="56" eb="59">
      <t>ジギョウショ</t>
    </rPh>
    <rPh sb="60" eb="61">
      <t>タイ</t>
    </rPh>
    <rPh sb="63" eb="66">
      <t>リヨウシャ</t>
    </rPh>
    <rPh sb="67" eb="68">
      <t>カカ</t>
    </rPh>
    <rPh sb="69" eb="71">
      <t>ヒツヨウ</t>
    </rPh>
    <rPh sb="72" eb="74">
      <t>ジョウホウ</t>
    </rPh>
    <rPh sb="74" eb="76">
      <t>テイキョウ</t>
    </rPh>
    <rPh sb="76" eb="77">
      <t>オヨ</t>
    </rPh>
    <rPh sb="79" eb="81">
      <t>カイゴ</t>
    </rPh>
    <rPh sb="81" eb="83">
      <t>ヨボウ</t>
    </rPh>
    <rPh sb="87" eb="89">
      <t>ケイカク</t>
    </rPh>
    <rPh sb="90" eb="92">
      <t>サクセイ</t>
    </rPh>
    <rPh sb="92" eb="93">
      <t>ナド</t>
    </rPh>
    <rPh sb="94" eb="96">
      <t>キョウリョク</t>
    </rPh>
    <rPh sb="101" eb="102">
      <t>サ</t>
    </rPh>
    <phoneticPr fontId="3"/>
  </si>
  <si>
    <t>指定介護予防支援事業所が利用者に提供する指定介護予防支援を指定居宅介護支援事業所（指定居宅介護支援等の人員及び運営に関する基準（平成11年厚生省令第38号）第２条第１項に規定する指定居宅介護支援事業所をいう。）に委託する際、当該利用者に係る必要な情報を当該指定居宅介支援事業所に提供し、当該指定居宅介護支援事業所における託を開始した日の属する月に限り、利用者１人につき１回を限度として所定単位数を加算する。</t>
    <phoneticPr fontId="3"/>
  </si>
  <si>
    <t>　業務継続計画に、以下の項目を記載していますか。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
　　　　 対策、必要品の備蓄等）
　　　ｂ 緊急時の対応（業務継続計画発動基準、対応体制等）
　　　ｃ 他施設及び地域との連携</t>
    <phoneticPr fontId="3"/>
  </si>
  <si>
    <t>ふじキュン♡</t>
    <phoneticPr fontId="3"/>
  </si>
  <si>
    <t>●これ以降のシートは報酬算定についてのチェックシートとなります。</t>
    <rPh sb="3" eb="5">
      <t>イコウ</t>
    </rPh>
    <rPh sb="10" eb="12">
      <t>ホウシュウ</t>
    </rPh>
    <rPh sb="12" eb="14">
      <t>サンテイ</t>
    </rPh>
    <phoneticPr fontId="3"/>
  </si>
  <si>
    <t>（参考様式1）</t>
    <rPh sb="1" eb="3">
      <t>サンコウ</t>
    </rPh>
    <rPh sb="3" eb="5">
      <t>ヨウシキ</t>
    </rPh>
    <phoneticPr fontId="3"/>
  </si>
  <si>
    <t>従業者の勤務の体制及び勤務形態一覧表</t>
    <phoneticPr fontId="27"/>
  </si>
  <si>
    <t>サービス種別</t>
    <rPh sb="4" eb="6">
      <t>シュベツ</t>
    </rPh>
    <phoneticPr fontId="27"/>
  </si>
  <si>
    <t>(</t>
    <phoneticPr fontId="27"/>
  </si>
  <si>
    <t>介護予防支援</t>
    <rPh sb="0" eb="2">
      <t>カイゴ</t>
    </rPh>
    <rPh sb="2" eb="4">
      <t>ヨボウ</t>
    </rPh>
    <rPh sb="4" eb="6">
      <t>シエン</t>
    </rPh>
    <phoneticPr fontId="27"/>
  </si>
  <si>
    <t>）</t>
    <phoneticPr fontId="27"/>
  </si>
  <si>
    <t>令和</t>
    <rPh sb="0" eb="2">
      <t>レイワ</t>
    </rPh>
    <phoneticPr fontId="27"/>
  </si>
  <si>
    <t>(</t>
    <phoneticPr fontId="27"/>
  </si>
  <si>
    <t>)</t>
    <phoneticPr fontId="27"/>
  </si>
  <si>
    <t>年</t>
    <rPh sb="0" eb="1">
      <t>ネン</t>
    </rPh>
    <phoneticPr fontId="27"/>
  </si>
  <si>
    <t>月</t>
    <rPh sb="0" eb="1">
      <t>ゲツ</t>
    </rPh>
    <phoneticPr fontId="27"/>
  </si>
  <si>
    <t>事業所名</t>
    <rPh sb="0" eb="3">
      <t>ジギョウショ</t>
    </rPh>
    <rPh sb="3" eb="4">
      <t>メイ</t>
    </rPh>
    <phoneticPr fontId="27"/>
  </si>
  <si>
    <t>(</t>
    <phoneticPr fontId="27"/>
  </si>
  <si>
    <t>）</t>
    <phoneticPr fontId="27"/>
  </si>
  <si>
    <t>(1)</t>
    <phoneticPr fontId="27"/>
  </si>
  <si>
    <t>４週</t>
  </si>
  <si>
    <t>(2)</t>
    <phoneticPr fontId="27"/>
  </si>
  <si>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</si>
  <si>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7"/>
  </si>
  <si>
    <t>時間/週</t>
    <rPh sb="0" eb="2">
      <t>ジカン</t>
    </rPh>
    <rPh sb="3" eb="4">
      <t>シュウ</t>
    </rPh>
    <phoneticPr fontId="27"/>
  </si>
  <si>
    <t>時間/月</t>
    <rPh sb="0" eb="2">
      <t>ジカン</t>
    </rPh>
    <rPh sb="3" eb="4">
      <t>ツキ</t>
    </rPh>
    <phoneticPr fontId="27"/>
  </si>
  <si>
    <t>(4) 利用者数（新規の場合は推定数）</t>
  </si>
  <si>
    <t>人</t>
    <rPh sb="0" eb="1">
      <t>ニン</t>
    </rPh>
    <phoneticPr fontId="27"/>
  </si>
  <si>
    <t>当月の日数</t>
    <rPh sb="0" eb="2">
      <t>トウゲツ</t>
    </rPh>
    <rPh sb="3" eb="5">
      <t>ニッスウ</t>
    </rPh>
    <phoneticPr fontId="27"/>
  </si>
  <si>
    <t>日</t>
    <rPh sb="0" eb="1">
      <t>ニチ</t>
    </rPh>
    <phoneticPr fontId="27"/>
  </si>
  <si>
    <t>No</t>
    <phoneticPr fontId="27"/>
  </si>
  <si>
    <t>(5) 
職種</t>
    <phoneticPr fontId="3"/>
  </si>
  <si>
    <t>(6)
勤務
形態</t>
    <phoneticPr fontId="3"/>
  </si>
  <si>
    <t>(7)
資格</t>
    <rPh sb="4" eb="6">
      <t>シカク</t>
    </rPh>
    <phoneticPr fontId="27"/>
  </si>
  <si>
    <t>(8) 氏　名</t>
    <phoneticPr fontId="3"/>
  </si>
  <si>
    <t>(9)</t>
    <phoneticPr fontId="27"/>
  </si>
  <si>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</si>
  <si>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</si>
  <si>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7"/>
  </si>
  <si>
    <t>2週目</t>
    <rPh sb="1" eb="2">
      <t>シュウ</t>
    </rPh>
    <rPh sb="2" eb="3">
      <t>メ</t>
    </rPh>
    <phoneticPr fontId="27"/>
  </si>
  <si>
    <t>3週目</t>
    <rPh sb="1" eb="2">
      <t>シュウ</t>
    </rPh>
    <rPh sb="2" eb="3">
      <t>メ</t>
    </rPh>
    <phoneticPr fontId="27"/>
  </si>
  <si>
    <t>4週目</t>
    <rPh sb="1" eb="2">
      <t>シュウ</t>
    </rPh>
    <rPh sb="2" eb="3">
      <t>メ</t>
    </rPh>
    <phoneticPr fontId="27"/>
  </si>
  <si>
    <t>5週目</t>
    <rPh sb="1" eb="2">
      <t>シュウ</t>
    </rPh>
    <rPh sb="2" eb="3">
      <t>メ</t>
    </rPh>
    <phoneticPr fontId="2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</si>
  <si>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7"/>
  </si>
  <si>
    <t>（勤務形態の記号）</t>
    <rPh sb="1" eb="3">
      <t>キンム</t>
    </rPh>
    <rPh sb="3" eb="5">
      <t>ケイタイ</t>
    </rPh>
    <rPh sb="6" eb="8">
      <t>キゴウ</t>
    </rPh>
    <phoneticPr fontId="27"/>
  </si>
  <si>
    <t>勤務形態</t>
    <rPh sb="0" eb="2">
      <t>キンム</t>
    </rPh>
    <rPh sb="2" eb="4">
      <t>ケイタイ</t>
    </rPh>
    <phoneticPr fontId="27"/>
  </si>
  <si>
    <t>勤務時間数合計</t>
    <rPh sb="0" eb="2">
      <t>キンム</t>
    </rPh>
    <rPh sb="2" eb="5">
      <t>ジカンスウ</t>
    </rPh>
    <rPh sb="5" eb="7">
      <t>ゴウケイ</t>
    </rPh>
    <phoneticPr fontId="27"/>
  </si>
  <si>
    <t>常勤換算の対象時間数</t>
    <rPh sb="0" eb="2">
      <t>ジョウキン</t>
    </rPh>
    <rPh sb="2" eb="4">
      <t>カンサン</t>
    </rPh>
    <rPh sb="5" eb="7">
      <t>タイショウ</t>
    </rPh>
    <rPh sb="7" eb="9">
      <t>ジカン</t>
    </rPh>
    <rPh sb="9" eb="10">
      <t>スウ</t>
    </rPh>
    <phoneticPr fontId="27"/>
  </si>
  <si>
    <t>常勤換算方法対象外の</t>
    <rPh sb="0" eb="2">
      <t>ジョウキン</t>
    </rPh>
    <rPh sb="2" eb="4">
      <t>カンサン</t>
    </rPh>
    <rPh sb="4" eb="6">
      <t>ホウホウ</t>
    </rPh>
    <rPh sb="6" eb="9">
      <t>タイショウガイ</t>
    </rPh>
    <phoneticPr fontId="27"/>
  </si>
  <si>
    <t>記号</t>
    <rPh sb="0" eb="2">
      <t>キゴウ</t>
    </rPh>
    <phoneticPr fontId="27"/>
  </si>
  <si>
    <t>区分</t>
    <rPh sb="0" eb="2">
      <t>クブン</t>
    </rPh>
    <phoneticPr fontId="27"/>
  </si>
  <si>
    <t>当月合計</t>
    <rPh sb="0" eb="2">
      <t>トウゲツ</t>
    </rPh>
    <rPh sb="2" eb="4">
      <t>ゴウケイ</t>
    </rPh>
    <phoneticPr fontId="27"/>
  </si>
  <si>
    <t>週平均</t>
    <rPh sb="0" eb="3">
      <t>シュウヘイキン</t>
    </rPh>
    <phoneticPr fontId="27"/>
  </si>
  <si>
    <t>常勤の従業者の人数</t>
    <rPh sb="0" eb="2">
      <t>ジョウキン</t>
    </rPh>
    <rPh sb="3" eb="6">
      <t>ジュウギョウシャ</t>
    </rPh>
    <rPh sb="7" eb="9">
      <t>ニンズウ</t>
    </rPh>
    <phoneticPr fontId="27"/>
  </si>
  <si>
    <t>A</t>
    <phoneticPr fontId="27"/>
  </si>
  <si>
    <t>常勤で専従</t>
    <rPh sb="0" eb="2">
      <t>ジョウキン</t>
    </rPh>
    <rPh sb="3" eb="5">
      <t>センジュウ</t>
    </rPh>
    <phoneticPr fontId="27"/>
  </si>
  <si>
    <t>A</t>
    <phoneticPr fontId="27"/>
  </si>
  <si>
    <t>B</t>
    <phoneticPr fontId="27"/>
  </si>
  <si>
    <t>常勤で兼務</t>
    <rPh sb="0" eb="2">
      <t>ジョウキン</t>
    </rPh>
    <rPh sb="3" eb="5">
      <t>ケンム</t>
    </rPh>
    <phoneticPr fontId="27"/>
  </si>
  <si>
    <t>C</t>
    <phoneticPr fontId="27"/>
  </si>
  <si>
    <t>非常勤で専従</t>
    <rPh sb="0" eb="3">
      <t>ヒジョウキン</t>
    </rPh>
    <rPh sb="4" eb="6">
      <t>センジュウ</t>
    </rPh>
    <phoneticPr fontId="27"/>
  </si>
  <si>
    <t>-</t>
    <phoneticPr fontId="27"/>
  </si>
  <si>
    <t>D</t>
    <phoneticPr fontId="27"/>
  </si>
  <si>
    <t>非常勤で兼務</t>
    <rPh sb="0" eb="3">
      <t>ヒジョウキン</t>
    </rPh>
    <rPh sb="4" eb="6">
      <t>ケンム</t>
    </rPh>
    <phoneticPr fontId="27"/>
  </si>
  <si>
    <t>合計</t>
    <rPh sb="0" eb="2">
      <t>ゴウケイ</t>
    </rPh>
    <phoneticPr fontId="27"/>
  </si>
  <si>
    <t>■ 常勤換算方法による人数</t>
    <rPh sb="2" eb="4">
      <t>ジョウキン</t>
    </rPh>
    <rPh sb="4" eb="6">
      <t>カンサン</t>
    </rPh>
    <rPh sb="6" eb="8">
      <t>ホウホウ</t>
    </rPh>
    <rPh sb="11" eb="13">
      <t>ニンズウ</t>
    </rPh>
    <phoneticPr fontId="27"/>
  </si>
  <si>
    <t>基準：</t>
    <rPh sb="0" eb="2">
      <t>キジュン</t>
    </rPh>
    <phoneticPr fontId="27"/>
  </si>
  <si>
    <t>週</t>
  </si>
  <si>
    <t>常勤換算の</t>
    <rPh sb="0" eb="2">
      <t>ジョウキン</t>
    </rPh>
    <rPh sb="2" eb="4">
      <t>カンサン</t>
    </rPh>
    <phoneticPr fontId="27"/>
  </si>
  <si>
    <t>常勤の従業者が</t>
    <rPh sb="0" eb="2">
      <t>ジョウキン</t>
    </rPh>
    <rPh sb="3" eb="6">
      <t>ジュウギョウシャ</t>
    </rPh>
    <phoneticPr fontId="27"/>
  </si>
  <si>
    <t>常勤換算後の人数</t>
    <rPh sb="0" eb="2">
      <t>ジョウキン</t>
    </rPh>
    <rPh sb="2" eb="4">
      <t>カンサン</t>
    </rPh>
    <rPh sb="4" eb="5">
      <t>ゴ</t>
    </rPh>
    <rPh sb="6" eb="8">
      <t>ニンズウ</t>
    </rPh>
    <phoneticPr fontId="27"/>
  </si>
  <si>
    <t>÷</t>
    <phoneticPr fontId="27"/>
  </si>
  <si>
    <t>＝</t>
    <phoneticPr fontId="27"/>
  </si>
  <si>
    <t>（小数点第2位以下切り捨て）</t>
    <rPh sb="1" eb="4">
      <t>ショウスウテン</t>
    </rPh>
    <rPh sb="4" eb="5">
      <t>ダイ</t>
    </rPh>
    <rPh sb="6" eb="7">
      <t>イ</t>
    </rPh>
    <rPh sb="7" eb="9">
      <t>イカ</t>
    </rPh>
    <rPh sb="9" eb="10">
      <t>キ</t>
    </rPh>
    <rPh sb="11" eb="12">
      <t>ス</t>
    </rPh>
    <phoneticPr fontId="27"/>
  </si>
  <si>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7"/>
  </si>
  <si>
    <t>常勤の従業者の人数</t>
  </si>
  <si>
    <t>常勤換算方法による人数</t>
    <rPh sb="0" eb="2">
      <t>ジョウキン</t>
    </rPh>
    <rPh sb="2" eb="4">
      <t>カンサン</t>
    </rPh>
    <rPh sb="4" eb="6">
      <t>ホウホウ</t>
    </rPh>
    <rPh sb="9" eb="11">
      <t>ニンズウ</t>
    </rPh>
    <phoneticPr fontId="27"/>
  </si>
  <si>
    <t>＋</t>
    <phoneticPr fontId="27"/>
  </si>
  <si>
    <t>１．サービス種別</t>
    <rPh sb="6" eb="8">
      <t>シュベツ</t>
    </rPh>
    <phoneticPr fontId="27"/>
  </si>
  <si>
    <t>サービス種別名</t>
    <rPh sb="4" eb="6">
      <t>シュベツ</t>
    </rPh>
    <rPh sb="6" eb="7">
      <t>メイ</t>
    </rPh>
    <phoneticPr fontId="27"/>
  </si>
  <si>
    <t>２．職種名・資格名称</t>
    <rPh sb="2" eb="4">
      <t>ショクシュ</t>
    </rPh>
    <rPh sb="4" eb="5">
      <t>メイ</t>
    </rPh>
    <rPh sb="6" eb="8">
      <t>シカク</t>
    </rPh>
    <rPh sb="8" eb="10">
      <t>メイショウ</t>
    </rPh>
    <phoneticPr fontId="27"/>
  </si>
  <si>
    <t>職種名</t>
    <rPh sb="0" eb="2">
      <t>ショクシュ</t>
    </rPh>
    <rPh sb="2" eb="3">
      <t>メイ</t>
    </rPh>
    <phoneticPr fontId="27"/>
  </si>
  <si>
    <t>管理者</t>
    <rPh sb="0" eb="3">
      <t>カンリシャ</t>
    </rPh>
    <phoneticPr fontId="27"/>
  </si>
  <si>
    <t>介護支援専門員</t>
    <rPh sb="0" eb="2">
      <t>カイゴ</t>
    </rPh>
    <rPh sb="2" eb="4">
      <t>シエン</t>
    </rPh>
    <rPh sb="4" eb="7">
      <t>センモンイン</t>
    </rPh>
    <phoneticPr fontId="27"/>
  </si>
  <si>
    <t>介護予防支援担当職員</t>
    <rPh sb="0" eb="2">
      <t>カイゴ</t>
    </rPh>
    <rPh sb="2" eb="4">
      <t>ヨボウ</t>
    </rPh>
    <rPh sb="4" eb="6">
      <t>シエン</t>
    </rPh>
    <rPh sb="6" eb="8">
      <t>タントウ</t>
    </rPh>
    <rPh sb="8" eb="10">
      <t>ショクイン</t>
    </rPh>
    <phoneticPr fontId="27"/>
  </si>
  <si>
    <t>ー</t>
    <phoneticPr fontId="27"/>
  </si>
  <si>
    <t>資格</t>
    <rPh sb="0" eb="2">
      <t>シカク</t>
    </rPh>
    <phoneticPr fontId="27"/>
  </si>
  <si>
    <t>主任介護支援専門員</t>
    <rPh sb="0" eb="2">
      <t>シュニン</t>
    </rPh>
    <rPh sb="2" eb="4">
      <t>カイゴ</t>
    </rPh>
    <rPh sb="4" eb="6">
      <t>シエン</t>
    </rPh>
    <rPh sb="6" eb="9">
      <t>センモンイン</t>
    </rPh>
    <phoneticPr fontId="27"/>
  </si>
  <si>
    <t>保健師</t>
    <rPh sb="0" eb="3">
      <t>ホケンシ</t>
    </rPh>
    <phoneticPr fontId="27"/>
  </si>
  <si>
    <t>ー</t>
  </si>
  <si>
    <t>ー</t>
    <phoneticPr fontId="27"/>
  </si>
  <si>
    <t>社会福祉士</t>
    <rPh sb="0" eb="2">
      <t>シャカイ</t>
    </rPh>
    <rPh sb="2" eb="5">
      <t>フクシシ</t>
    </rPh>
    <phoneticPr fontId="27"/>
  </si>
  <si>
    <t>経験ある看護師</t>
    <rPh sb="0" eb="2">
      <t>ケイケン</t>
    </rPh>
    <rPh sb="4" eb="7">
      <t>カンゴシ</t>
    </rPh>
    <phoneticPr fontId="27"/>
  </si>
  <si>
    <t>社会福祉主事（3年以上従事）</t>
    <rPh sb="0" eb="2">
      <t>シャカイ</t>
    </rPh>
    <rPh sb="2" eb="4">
      <t>フクシ</t>
    </rPh>
    <rPh sb="4" eb="6">
      <t>シュジ</t>
    </rPh>
    <rPh sb="8" eb="9">
      <t>ネン</t>
    </rPh>
    <rPh sb="9" eb="11">
      <t>イジョウ</t>
    </rPh>
    <rPh sb="11" eb="13">
      <t>ジュウジ</t>
    </rPh>
    <phoneticPr fontId="27"/>
  </si>
  <si>
    <t>【自治体の皆様へ】</t>
    <rPh sb="1" eb="4">
      <t>ジチタイ</t>
    </rPh>
    <rPh sb="5" eb="7">
      <t>ミナサマ</t>
    </rPh>
    <phoneticPr fontId="27"/>
  </si>
  <si>
    <t>※ INDIRECT関数使用のため、以下のとおりセルに「名前の定義」をしています。</t>
    <rPh sb="10" eb="12">
      <t>カンスウ</t>
    </rPh>
    <rPh sb="12" eb="14">
      <t>シヨウ</t>
    </rPh>
    <rPh sb="18" eb="20">
      <t>イカ</t>
    </rPh>
    <rPh sb="28" eb="30">
      <t>ナマエ</t>
    </rPh>
    <rPh sb="31" eb="33">
      <t>テイギ</t>
    </rPh>
    <phoneticPr fontId="27"/>
  </si>
  <si>
    <t>　15行目・・・「職種」</t>
    <rPh sb="3" eb="5">
      <t>ギョウメ</t>
    </rPh>
    <rPh sb="9" eb="11">
      <t>ショクシュ</t>
    </rPh>
    <phoneticPr fontId="27"/>
  </si>
  <si>
    <t>　C列・・・「管理者」</t>
    <rPh sb="2" eb="3">
      <t>レツ</t>
    </rPh>
    <rPh sb="7" eb="10">
      <t>カンリシャ</t>
    </rPh>
    <phoneticPr fontId="27"/>
  </si>
  <si>
    <t>　D列・・・「介護支援専門員」</t>
    <rPh sb="2" eb="3">
      <t>レツ</t>
    </rPh>
    <rPh sb="7" eb="9">
      <t>カイゴ</t>
    </rPh>
    <rPh sb="9" eb="11">
      <t>シエン</t>
    </rPh>
    <rPh sb="11" eb="14">
      <t>センモンイン</t>
    </rPh>
    <phoneticPr fontId="27"/>
  </si>
  <si>
    <t>　E列・・・「介護予防支援担当職員」</t>
    <rPh sb="2" eb="3">
      <t>レツ</t>
    </rPh>
    <rPh sb="7" eb="9">
      <t>カイゴ</t>
    </rPh>
    <rPh sb="9" eb="11">
      <t>ヨボウ</t>
    </rPh>
    <rPh sb="11" eb="13">
      <t>シエン</t>
    </rPh>
    <rPh sb="13" eb="15">
      <t>タントウ</t>
    </rPh>
    <rPh sb="15" eb="17">
      <t>ショクイン</t>
    </rPh>
    <phoneticPr fontId="2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</si>
  <si>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7"/>
  </si>
  <si>
    <t>　行が足りない場合は、適宜追加してください。</t>
    <rPh sb="1" eb="2">
      <t>ギョウ</t>
    </rPh>
    <rPh sb="3" eb="4">
      <t>タ</t>
    </rPh>
    <rPh sb="7" eb="9">
      <t>バアイ</t>
    </rPh>
    <rPh sb="11" eb="13">
      <t>テキギ</t>
    </rPh>
    <rPh sb="13" eb="15">
      <t>ツイカ</t>
    </rPh>
    <phoneticPr fontId="27"/>
  </si>
  <si>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</si>
  <si>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7"/>
  </si>
  <si>
    <t>　・「数式」タブ　⇒　「名前の定義」を選択</t>
    <rPh sb="3" eb="5">
      <t>スウシキ</t>
    </rPh>
    <rPh sb="12" eb="14">
      <t>ナマエ</t>
    </rPh>
    <rPh sb="15" eb="17">
      <t>テイギ</t>
    </rPh>
    <rPh sb="19" eb="21">
      <t>センタク</t>
    </rPh>
    <phoneticPr fontId="27"/>
  </si>
  <si>
    <t>　・「名前」に職種名を入力</t>
    <rPh sb="3" eb="5">
      <t>ナマエ</t>
    </rPh>
    <rPh sb="7" eb="9">
      <t>ショクシュ</t>
    </rPh>
    <rPh sb="9" eb="10">
      <t>メイ</t>
    </rPh>
    <rPh sb="11" eb="13">
      <t>ニュウリョク</t>
    </rPh>
    <phoneticPr fontId="2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</si>
  <si>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</si>
  <si>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7"/>
  </si>
  <si>
    <t>令和６年度～　適正な事業運営のためのチェックシート</t>
    <rPh sb="6" eb="8">
      <t>ヘイネンド</t>
    </rPh>
    <rPh sb="7" eb="9">
      <t>テキセイ</t>
    </rPh>
    <rPh sb="10" eb="12">
      <t>ジギョウ</t>
    </rPh>
    <rPh sb="12" eb="14">
      <t>ウンエイ</t>
    </rPh>
    <phoneticPr fontId="3"/>
  </si>
  <si>
    <t>虐待の防止のための措置に関する事項</t>
    <phoneticPr fontId="3"/>
  </si>
  <si>
    <t xml:space="preserve">※衛生管理等の以下の事項については、他のサービス事業者との連携等により行うことも差し支えありません。
</t>
    <phoneticPr fontId="3"/>
  </si>
  <si>
    <t xml:space="preserve">※重要事項を記載したファイル等を介護サービスの利用申込者、利用者又はその家族等が自由に閲覧可能な形で事業所内に備え付けることで規定による掲示に代えることができます。
※原則として重要事項をWEBサイトに掲載しなければなりません。
</t>
    <phoneticPr fontId="3"/>
  </si>
  <si>
    <t>身体的拘束その他利用者の行動を制限する行為の態様及び時間、その他利用者の心身の状況</t>
    <rPh sb="0" eb="3">
      <t>シンタイテキ</t>
    </rPh>
    <rPh sb="3" eb="5">
      <t>コウソク</t>
    </rPh>
    <rPh sb="7" eb="8">
      <t>タ</t>
    </rPh>
    <rPh sb="8" eb="11">
      <t>リヨウシャ</t>
    </rPh>
    <rPh sb="12" eb="14">
      <t>コウドウ</t>
    </rPh>
    <rPh sb="15" eb="17">
      <t>セイゲン</t>
    </rPh>
    <rPh sb="19" eb="21">
      <t>コウイ</t>
    </rPh>
    <rPh sb="22" eb="24">
      <t>タイヨウ</t>
    </rPh>
    <rPh sb="24" eb="25">
      <t>オヨ</t>
    </rPh>
    <rPh sb="26" eb="28">
      <t>ジカン</t>
    </rPh>
    <rPh sb="31" eb="32">
      <t>タ</t>
    </rPh>
    <rPh sb="32" eb="35">
      <t>リヨウシャ</t>
    </rPh>
    <rPh sb="36" eb="38">
      <t>シンシン</t>
    </rPh>
    <rPh sb="39" eb="41">
      <t>ジョウキョウ</t>
    </rPh>
    <phoneticPr fontId="3"/>
  </si>
  <si>
    <t>並びに緊急やむを得ない理由の記録</t>
    <rPh sb="0" eb="1">
      <t>ナラ</t>
    </rPh>
    <rPh sb="3" eb="5">
      <t>キンキュウ</t>
    </rPh>
    <rPh sb="8" eb="9">
      <t>エ</t>
    </rPh>
    <rPh sb="11" eb="13">
      <t>リユウ</t>
    </rPh>
    <rPh sb="14" eb="16">
      <t>キロク</t>
    </rPh>
    <phoneticPr fontId="3"/>
  </si>
  <si>
    <t>※各項目の【】内に、集団指導講習テキストの「Ⅲ　居宅サービス計画（ケアプラン）の作成について」の具体的取扱い方針の一覧表の題を記載していますので、
　　参考にしてください。</t>
    <rPh sb="1" eb="4">
      <t>カクコウモク</t>
    </rPh>
    <rPh sb="7" eb="8">
      <t>ナイ</t>
    </rPh>
    <rPh sb="10" eb="14">
      <t>シュウダンシドウ</t>
    </rPh>
    <rPh sb="14" eb="16">
      <t>コウシュウ</t>
    </rPh>
    <rPh sb="24" eb="26">
      <t>キョタク</t>
    </rPh>
    <rPh sb="30" eb="32">
      <t>ケイカク</t>
    </rPh>
    <rPh sb="40" eb="42">
      <t>サクセイ</t>
    </rPh>
    <rPh sb="48" eb="53">
      <t>グタイテキトリアツカ</t>
    </rPh>
    <rPh sb="54" eb="56">
      <t>ホウシン</t>
    </rPh>
    <rPh sb="57" eb="60">
      <t>イチランヒョウ</t>
    </rPh>
    <rPh sb="61" eb="62">
      <t>ダイ</t>
    </rPh>
    <rPh sb="63" eb="65">
      <t>キサイ</t>
    </rPh>
    <rPh sb="76" eb="78">
      <t>サンコウ</t>
    </rPh>
    <phoneticPr fontId="3"/>
  </si>
  <si>
    <t>【担当職員による介護予防サービス計画の作成】
　管理者は、担当職員に介護予防サービス計画の作成に関する業務を担当させていますか。</t>
    <rPh sb="1" eb="5">
      <t>タントウショクイン</t>
    </rPh>
    <rPh sb="8" eb="12">
      <t>カイゴヨボウ</t>
    </rPh>
    <rPh sb="16" eb="18">
      <t>ケイカク</t>
    </rPh>
    <rPh sb="19" eb="21">
      <t>サクセイ</t>
    </rPh>
    <rPh sb="29" eb="31">
      <t>タントウ</t>
    </rPh>
    <rPh sb="31" eb="33">
      <t>ショクイン</t>
    </rPh>
    <rPh sb="34" eb="36">
      <t>カイゴ</t>
    </rPh>
    <rPh sb="36" eb="38">
      <t>ヨボウ</t>
    </rPh>
    <phoneticPr fontId="3"/>
  </si>
  <si>
    <t>【サービス提供方法等の説明】
　指定介護予防支援の提供に当たっては、懇切丁寧に行い、利用者又はその家族に対し、サービスの提供方法等について理解しやすいように説明していますか。</t>
    <rPh sb="5" eb="7">
      <t>テイキョウ</t>
    </rPh>
    <rPh sb="7" eb="9">
      <t>ホウホウ</t>
    </rPh>
    <rPh sb="9" eb="10">
      <t>ナド</t>
    </rPh>
    <rPh sb="11" eb="13">
      <t>セツメイ</t>
    </rPh>
    <rPh sb="16" eb="18">
      <t>シテイ</t>
    </rPh>
    <rPh sb="18" eb="20">
      <t>カイゴ</t>
    </rPh>
    <rPh sb="20" eb="22">
      <t>ヨボウ</t>
    </rPh>
    <rPh sb="22" eb="24">
      <t>シエン</t>
    </rPh>
    <rPh sb="25" eb="27">
      <t>テイキョウ</t>
    </rPh>
    <rPh sb="28" eb="29">
      <t>ア</t>
    </rPh>
    <rPh sb="34" eb="36">
      <t>コンセツ</t>
    </rPh>
    <rPh sb="36" eb="38">
      <t>テイネイ</t>
    </rPh>
    <rPh sb="39" eb="40">
      <t>オコナ</t>
    </rPh>
    <rPh sb="42" eb="45">
      <t>リヨウシャ</t>
    </rPh>
    <rPh sb="45" eb="46">
      <t>マタ</t>
    </rPh>
    <rPh sb="49" eb="51">
      <t>カゾク</t>
    </rPh>
    <rPh sb="52" eb="53">
      <t>タイ</t>
    </rPh>
    <rPh sb="60" eb="62">
      <t>テイキョウ</t>
    </rPh>
    <rPh sb="62" eb="64">
      <t>ホウホウ</t>
    </rPh>
    <rPh sb="64" eb="65">
      <t>トウ</t>
    </rPh>
    <rPh sb="69" eb="71">
      <t>リカイ</t>
    </rPh>
    <rPh sb="78" eb="80">
      <t>セツメイ</t>
    </rPh>
    <phoneticPr fontId="3"/>
  </si>
  <si>
    <t>【身体拘束を行う場合の記録】
　身体的拘束等を行う場合には、その態様及び時間、その際の利用者の心身の状況並びに緊急やむを得ない理由を記録していますか。（事例がなければ「事例なし」と記載）</t>
    <rPh sb="1" eb="5">
      <t>シンタイコウソク</t>
    </rPh>
    <rPh sb="6" eb="7">
      <t>オコナ</t>
    </rPh>
    <rPh sb="8" eb="10">
      <t>バアイ</t>
    </rPh>
    <rPh sb="11" eb="13">
      <t>キロク</t>
    </rPh>
    <rPh sb="16" eb="22">
      <t>シンタイテキコウソクトウ</t>
    </rPh>
    <rPh sb="23" eb="24">
      <t>オコナ</t>
    </rPh>
    <rPh sb="25" eb="27">
      <t>バアイ</t>
    </rPh>
    <rPh sb="32" eb="34">
      <t>タイヨウ</t>
    </rPh>
    <rPh sb="34" eb="35">
      <t>オヨ</t>
    </rPh>
    <rPh sb="36" eb="38">
      <t>ジカン</t>
    </rPh>
    <rPh sb="41" eb="42">
      <t>サイ</t>
    </rPh>
    <rPh sb="43" eb="46">
      <t>リヨウシャ</t>
    </rPh>
    <rPh sb="47" eb="49">
      <t>シンシン</t>
    </rPh>
    <rPh sb="50" eb="52">
      <t>ジョウキョウ</t>
    </rPh>
    <rPh sb="52" eb="53">
      <t>ナラ</t>
    </rPh>
    <rPh sb="55" eb="57">
      <t>キンキュウ</t>
    </rPh>
    <rPh sb="60" eb="61">
      <t>エ</t>
    </rPh>
    <rPh sb="63" eb="65">
      <t>リユウ</t>
    </rPh>
    <rPh sb="66" eb="68">
      <t>キロク</t>
    </rPh>
    <rPh sb="76" eb="78">
      <t>ジレイ</t>
    </rPh>
    <rPh sb="84" eb="86">
      <t>ジレイ</t>
    </rPh>
    <rPh sb="90" eb="92">
      <t>キサイ</t>
    </rPh>
    <phoneticPr fontId="3"/>
  </si>
  <si>
    <t>【身体拘束の禁止】
　指定介護予防支援の提供に当たっては、当該利用者又はほかの利用者等の生命又は身体を程するため緊急やむを得ない場合を除き、身体的拘束その他利用者の行動を制限する行為を行っていませんか。（行っていなければ「〇」）</t>
    <rPh sb="1" eb="5">
      <t>シンタイコウソク</t>
    </rPh>
    <rPh sb="6" eb="8">
      <t>キンシ</t>
    </rPh>
    <rPh sb="15" eb="17">
      <t>ヨボウ</t>
    </rPh>
    <rPh sb="29" eb="34">
      <t>トウガイリヨウシャ</t>
    </rPh>
    <rPh sb="34" eb="35">
      <t>マタ</t>
    </rPh>
    <rPh sb="39" eb="42">
      <t>リヨウシャ</t>
    </rPh>
    <rPh sb="42" eb="43">
      <t>トウ</t>
    </rPh>
    <rPh sb="44" eb="46">
      <t>セイメイ</t>
    </rPh>
    <rPh sb="46" eb="47">
      <t>マタ</t>
    </rPh>
    <rPh sb="48" eb="50">
      <t>シンタイ</t>
    </rPh>
    <rPh sb="51" eb="52">
      <t>ホド</t>
    </rPh>
    <rPh sb="56" eb="58">
      <t>キンキュウ</t>
    </rPh>
    <rPh sb="61" eb="62">
      <t>エ</t>
    </rPh>
    <rPh sb="64" eb="66">
      <t>バアイ</t>
    </rPh>
    <rPh sb="67" eb="68">
      <t>ノゾ</t>
    </rPh>
    <rPh sb="70" eb="75">
      <t>シンタイテキコウソク</t>
    </rPh>
    <rPh sb="77" eb="81">
      <t>タリヨウシャ</t>
    </rPh>
    <rPh sb="82" eb="84">
      <t>コウドウ</t>
    </rPh>
    <rPh sb="85" eb="87">
      <t>セイゲン</t>
    </rPh>
    <rPh sb="89" eb="91">
      <t>コウイ</t>
    </rPh>
    <rPh sb="92" eb="93">
      <t>オコナ</t>
    </rPh>
    <rPh sb="102" eb="103">
      <t>オコナ</t>
    </rPh>
    <phoneticPr fontId="3"/>
  </si>
  <si>
    <t>【計画的なサービスの利用】
　担当職員は、介護予防サービス計画の作成（又は変更）に当たって、利用者の自立した日常生活の支援を効果的に行うため、利用者の心身又は家族の状況等に応じ、継続的かつ計画的に指定介護予防サービス等の利用が行われるようにしていますか。</t>
    <rPh sb="1" eb="4">
      <t>ケイカクテキ</t>
    </rPh>
    <rPh sb="10" eb="12">
      <t>リヨウ</t>
    </rPh>
    <rPh sb="15" eb="17">
      <t>タントウ</t>
    </rPh>
    <rPh sb="17" eb="19">
      <t>ショクイン</t>
    </rPh>
    <rPh sb="21" eb="23">
      <t>カイゴ</t>
    </rPh>
    <rPh sb="23" eb="25">
      <t>ヨボウ</t>
    </rPh>
    <rPh sb="29" eb="31">
      <t>ケイカク</t>
    </rPh>
    <rPh sb="32" eb="34">
      <t>サクセイ</t>
    </rPh>
    <rPh sb="35" eb="36">
      <t>マタ</t>
    </rPh>
    <rPh sb="37" eb="39">
      <t>ヘンコウ</t>
    </rPh>
    <rPh sb="41" eb="42">
      <t>ア</t>
    </rPh>
    <phoneticPr fontId="3"/>
  </si>
  <si>
    <t>【総合的な介護予防サービス計画の作成】
担当職員は、介護予防サービス計画の作成（又は変更）に当たって、利用者の日常生活全般を支援する観点から、予防給付の対象となるサービス以外の保健医療サービス又は福祉サービス、地域の住民による自発的な活動によるサービス等の利用も含めて介護予防サービス計画上に位置づけるよう努めていますか。</t>
    <rPh sb="1" eb="3">
      <t>ソウゴウ</t>
    </rPh>
    <rPh sb="3" eb="4">
      <t>テキ</t>
    </rPh>
    <rPh sb="5" eb="9">
      <t>カイゴヨボウ</t>
    </rPh>
    <rPh sb="13" eb="15">
      <t>ケイカク</t>
    </rPh>
    <rPh sb="16" eb="18">
      <t>サクセイ</t>
    </rPh>
    <rPh sb="20" eb="22">
      <t>タントウ</t>
    </rPh>
    <rPh sb="22" eb="24">
      <t>ショクイン</t>
    </rPh>
    <rPh sb="26" eb="28">
      <t>カイゴ</t>
    </rPh>
    <rPh sb="28" eb="30">
      <t>ヨボウ</t>
    </rPh>
    <rPh sb="34" eb="36">
      <t>ケイカク</t>
    </rPh>
    <rPh sb="37" eb="39">
      <t>サクセイ</t>
    </rPh>
    <rPh sb="40" eb="41">
      <t>マタ</t>
    </rPh>
    <rPh sb="42" eb="44">
      <t>ヘンコウ</t>
    </rPh>
    <rPh sb="46" eb="47">
      <t>ア</t>
    </rPh>
    <rPh sb="51" eb="54">
      <t>リヨウシャ</t>
    </rPh>
    <rPh sb="55" eb="57">
      <t>ニチジョウ</t>
    </rPh>
    <rPh sb="57" eb="59">
      <t>セイカツ</t>
    </rPh>
    <rPh sb="59" eb="61">
      <t>ゼンパン</t>
    </rPh>
    <rPh sb="62" eb="64">
      <t>シエン</t>
    </rPh>
    <rPh sb="66" eb="68">
      <t>カンテン</t>
    </rPh>
    <rPh sb="71" eb="73">
      <t>ヨボウ</t>
    </rPh>
    <rPh sb="73" eb="75">
      <t>キュウフ</t>
    </rPh>
    <rPh sb="76" eb="78">
      <t>タイショウ</t>
    </rPh>
    <rPh sb="85" eb="87">
      <t>イガイ</t>
    </rPh>
    <rPh sb="88" eb="90">
      <t>ホケン</t>
    </rPh>
    <rPh sb="90" eb="92">
      <t>イリョウ</t>
    </rPh>
    <rPh sb="96" eb="97">
      <t>マタ</t>
    </rPh>
    <rPh sb="98" eb="100">
      <t>フクシ</t>
    </rPh>
    <rPh sb="105" eb="107">
      <t>チイキ</t>
    </rPh>
    <rPh sb="108" eb="110">
      <t>ジュウミン</t>
    </rPh>
    <rPh sb="113" eb="116">
      <t>ジハツテキ</t>
    </rPh>
    <rPh sb="117" eb="119">
      <t>カツドウ</t>
    </rPh>
    <rPh sb="126" eb="127">
      <t>トウ</t>
    </rPh>
    <rPh sb="128" eb="130">
      <t>リヨウ</t>
    </rPh>
    <rPh sb="131" eb="132">
      <t>フク</t>
    </rPh>
    <rPh sb="134" eb="136">
      <t>カイゴ</t>
    </rPh>
    <rPh sb="136" eb="138">
      <t>ヨボウ</t>
    </rPh>
    <rPh sb="142" eb="145">
      <t>ケイカクジョウ</t>
    </rPh>
    <rPh sb="146" eb="148">
      <t>イチ</t>
    </rPh>
    <rPh sb="153" eb="154">
      <t>ツト</t>
    </rPh>
    <phoneticPr fontId="3"/>
  </si>
  <si>
    <t>【利用者自身によるサービスの選択】
介護予防サービス計画の作成（又は変更）の開始に当たっては、利用者によるサービスの選択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地域における指定介護予防サービス事業者等に関するサービスの内容、利用料等の情報を適正に利用者又はその家族に対して提供していますか。</t>
    <rPh sb="1" eb="4">
      <t>リヨウシャ</t>
    </rPh>
    <rPh sb="4" eb="6">
      <t>ジシン</t>
    </rPh>
    <rPh sb="14" eb="16">
      <t>センタク</t>
    </rPh>
    <rPh sb="18" eb="20">
      <t>カイゴ</t>
    </rPh>
    <rPh sb="20" eb="22">
      <t>ヨボウ</t>
    </rPh>
    <rPh sb="67" eb="70">
      <t>リヨウシャ</t>
    </rPh>
    <rPh sb="72" eb="74">
      <t>カイゴ</t>
    </rPh>
    <rPh sb="74" eb="76">
      <t>ヨボウ</t>
    </rPh>
    <rPh sb="80" eb="82">
      <t>ケイカク</t>
    </rPh>
    <rPh sb="82" eb="83">
      <t>アン</t>
    </rPh>
    <rPh sb="84" eb="86">
      <t>サクセイ</t>
    </rPh>
    <rPh sb="91" eb="93">
      <t>フクスウ</t>
    </rPh>
    <rPh sb="94" eb="96">
      <t>シテイ</t>
    </rPh>
    <rPh sb="96" eb="98">
      <t>カイゴ</t>
    </rPh>
    <rPh sb="98" eb="100">
      <t>ヨボウ</t>
    </rPh>
    <rPh sb="104" eb="107">
      <t>ジギョウシャ</t>
    </rPh>
    <rPh sb="107" eb="108">
      <t>トウ</t>
    </rPh>
    <rPh sb="109" eb="111">
      <t>ショウカイ</t>
    </rPh>
    <rPh sb="112" eb="113">
      <t>モト</t>
    </rPh>
    <rPh sb="118" eb="120">
      <t>バアイ</t>
    </rPh>
    <rPh sb="120" eb="121">
      <t>トウ</t>
    </rPh>
    <rPh sb="123" eb="125">
      <t>セイジツ</t>
    </rPh>
    <rPh sb="126" eb="128">
      <t>タイオウ</t>
    </rPh>
    <rPh sb="135" eb="137">
      <t>カイゴ</t>
    </rPh>
    <rPh sb="137" eb="139">
      <t>ヨボウ</t>
    </rPh>
    <rPh sb="143" eb="145">
      <t>ケイカク</t>
    </rPh>
    <rPh sb="145" eb="146">
      <t>アン</t>
    </rPh>
    <rPh sb="147" eb="150">
      <t>リヨウシャ</t>
    </rPh>
    <rPh sb="151" eb="153">
      <t>テイジ</t>
    </rPh>
    <rPh sb="155" eb="156">
      <t>サイ</t>
    </rPh>
    <rPh sb="169" eb="173">
      <t>カイゴヨボウ</t>
    </rPh>
    <phoneticPr fontId="3"/>
  </si>
  <si>
    <t>【課題分析の実施】
担当職員は、介護予防サービス計画の作成（又は変更）に当たって、利用者の総合的な課題を把握する（アセスメント）ために次のような日常生活の状況について把握していますか。</t>
    <rPh sb="1" eb="5">
      <t>カダイブンセキ</t>
    </rPh>
    <rPh sb="6" eb="8">
      <t>ジッシ</t>
    </rPh>
    <rPh sb="10" eb="12">
      <t>タントウ</t>
    </rPh>
    <rPh sb="12" eb="14">
      <t>ショクイン</t>
    </rPh>
    <rPh sb="16" eb="18">
      <t>カイゴ</t>
    </rPh>
    <rPh sb="18" eb="20">
      <t>ヨボウ</t>
    </rPh>
    <rPh sb="24" eb="26">
      <t>ケイカク</t>
    </rPh>
    <rPh sb="27" eb="29">
      <t>サクセイ</t>
    </rPh>
    <rPh sb="30" eb="31">
      <t>マタ</t>
    </rPh>
    <rPh sb="32" eb="34">
      <t>ヘンコウ</t>
    </rPh>
    <rPh sb="36" eb="37">
      <t>ア</t>
    </rPh>
    <rPh sb="41" eb="44">
      <t>リヨウシャ</t>
    </rPh>
    <rPh sb="45" eb="48">
      <t>ソウゴウテキ</t>
    </rPh>
    <rPh sb="49" eb="51">
      <t>カダイ</t>
    </rPh>
    <rPh sb="52" eb="54">
      <t>ハアク</t>
    </rPh>
    <rPh sb="67" eb="68">
      <t>ツギ</t>
    </rPh>
    <rPh sb="72" eb="74">
      <t>ニチジョウ</t>
    </rPh>
    <rPh sb="74" eb="76">
      <t>セイカツ</t>
    </rPh>
    <rPh sb="77" eb="79">
      <t>ジョウキョウ</t>
    </rPh>
    <rPh sb="83" eb="85">
      <t>ハアク</t>
    </rPh>
    <phoneticPr fontId="3"/>
  </si>
  <si>
    <t>【課題分析における留意点】
担当職員は、アセスメントに当たって、利用者の居宅を訪問して利用者及びその家族にその趣旨を十分に説明した上で面接を行っていますか。</t>
    <rPh sb="1" eb="5">
      <t>カダイブンセキ</t>
    </rPh>
    <rPh sb="9" eb="12">
      <t>リュウイテン</t>
    </rPh>
    <rPh sb="14" eb="16">
      <t>タントウ</t>
    </rPh>
    <rPh sb="16" eb="18">
      <t>ショクイン</t>
    </rPh>
    <rPh sb="27" eb="28">
      <t>ア</t>
    </rPh>
    <rPh sb="32" eb="35">
      <t>リヨウシャ</t>
    </rPh>
    <rPh sb="36" eb="38">
      <t>キョタク</t>
    </rPh>
    <rPh sb="39" eb="41">
      <t>ホウモン</t>
    </rPh>
    <rPh sb="43" eb="46">
      <t>リヨウシャ</t>
    </rPh>
    <rPh sb="46" eb="47">
      <t>オヨ</t>
    </rPh>
    <rPh sb="50" eb="52">
      <t>カゾク</t>
    </rPh>
    <rPh sb="55" eb="57">
      <t>シュシ</t>
    </rPh>
    <rPh sb="58" eb="60">
      <t>ジュウブン</t>
    </rPh>
    <rPh sb="61" eb="63">
      <t>セツメイ</t>
    </rPh>
    <rPh sb="65" eb="66">
      <t>ウエ</t>
    </rPh>
    <rPh sb="67" eb="69">
      <t>メンセツ</t>
    </rPh>
    <rPh sb="70" eb="71">
      <t>オコ</t>
    </rPh>
    <phoneticPr fontId="3"/>
  </si>
  <si>
    <t>【介護予防サービス計画原案の作成】
担当職員は、利用者の希望及びアセスメントに基づき、目標を達成するために行うべき支援内容並びにその期間等を記載した介護予防サービス計画の原案を作成していますか。</t>
    <rPh sb="1" eb="5">
      <t>カイゴヨボウ</t>
    </rPh>
    <rPh sb="9" eb="11">
      <t>ケイカク</t>
    </rPh>
    <rPh sb="11" eb="13">
      <t>ゲンアン</t>
    </rPh>
    <rPh sb="14" eb="16">
      <t>サクセイ</t>
    </rPh>
    <rPh sb="18" eb="20">
      <t>タントウ</t>
    </rPh>
    <rPh sb="20" eb="22">
      <t>ショクイン</t>
    </rPh>
    <rPh sb="24" eb="27">
      <t>リヨウシャ</t>
    </rPh>
    <rPh sb="28" eb="30">
      <t>キボウ</t>
    </rPh>
    <rPh sb="30" eb="31">
      <t>オヨ</t>
    </rPh>
    <rPh sb="39" eb="40">
      <t>モト</t>
    </rPh>
    <rPh sb="43" eb="45">
      <t>モクヒョウ</t>
    </rPh>
    <rPh sb="46" eb="48">
      <t>タッセイ</t>
    </rPh>
    <rPh sb="53" eb="54">
      <t>オコ</t>
    </rPh>
    <rPh sb="57" eb="59">
      <t>シエン</t>
    </rPh>
    <rPh sb="59" eb="61">
      <t>ナイヨウ</t>
    </rPh>
    <rPh sb="61" eb="62">
      <t>ナラ</t>
    </rPh>
    <rPh sb="66" eb="68">
      <t>キカン</t>
    </rPh>
    <rPh sb="68" eb="69">
      <t>トウ</t>
    </rPh>
    <rPh sb="70" eb="72">
      <t>キサイ</t>
    </rPh>
    <rPh sb="74" eb="76">
      <t>カイゴ</t>
    </rPh>
    <rPh sb="76" eb="78">
      <t>ヨボウ</t>
    </rPh>
    <rPh sb="82" eb="84">
      <t>ケイカク</t>
    </rPh>
    <rPh sb="85" eb="87">
      <t>ゲンアン</t>
    </rPh>
    <rPh sb="88" eb="90">
      <t>サクセイ</t>
    </rPh>
    <phoneticPr fontId="3"/>
  </si>
  <si>
    <t>【サービス担当者会議等による専門的意見の聴取】
担当職員は、利用者及びその家族の参加を基本としつつ、各サービス等の担当者を召集し、サービス担当者会議を（※）開催し、利用者の状況等に関する情報を共有するとともに、専門的な見地から意見を求めていますか。
※テレビ電話装置等を活用して行うことができます。ただし、利用者又はその家族が参加する場合にあっては、テレビ電話装置等の活用について当該利用者等の同意を得なければなりません。</t>
    <rPh sb="1" eb="3">
      <t>タントウ</t>
    </rPh>
    <rPh sb="3" eb="5">
      <t>ショクイン</t>
    </rPh>
    <rPh sb="32" eb="33">
      <t>トウ</t>
    </rPh>
    <rPh sb="38" eb="40">
      <t>ショウシュウ</t>
    </rPh>
    <rPh sb="46" eb="49">
      <t>タントウシャ</t>
    </rPh>
    <rPh sb="49" eb="51">
      <t>カイギ</t>
    </rPh>
    <rPh sb="55" eb="57">
      <t>カイサイ</t>
    </rPh>
    <rPh sb="59" eb="62">
      <t>リヨウシャ</t>
    </rPh>
    <rPh sb="63" eb="65">
      <t>ジョウキョウ</t>
    </rPh>
    <rPh sb="65" eb="66">
      <t>トウ</t>
    </rPh>
    <rPh sb="67" eb="68">
      <t>カン</t>
    </rPh>
    <rPh sb="70" eb="72">
      <t>ジョウホウ</t>
    </rPh>
    <rPh sb="73" eb="75">
      <t>キョウユウ</t>
    </rPh>
    <rPh sb="82" eb="85">
      <t>センモンテキ</t>
    </rPh>
    <rPh sb="86" eb="88">
      <t>ケンチ</t>
    </rPh>
    <rPh sb="90" eb="92">
      <t>イケン</t>
    </rPh>
    <rPh sb="93" eb="94">
      <t>モト</t>
    </rPh>
    <phoneticPr fontId="3"/>
  </si>
  <si>
    <t>【介護予防サービス計画の説明及び同意】
担当職員は、介護予防サービス計画の原案に位置づ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rPh sb="1" eb="5">
      <t>カイゴヨボウ</t>
    </rPh>
    <rPh sb="9" eb="11">
      <t>ケイカク</t>
    </rPh>
    <rPh sb="12" eb="14">
      <t>セツメイ</t>
    </rPh>
    <rPh sb="14" eb="15">
      <t>オヨ</t>
    </rPh>
    <rPh sb="16" eb="18">
      <t>ドウイ</t>
    </rPh>
    <rPh sb="20" eb="22">
      <t>タントウ</t>
    </rPh>
    <rPh sb="22" eb="24">
      <t>ショクイン</t>
    </rPh>
    <rPh sb="26" eb="28">
      <t>カイゴ</t>
    </rPh>
    <rPh sb="28" eb="30">
      <t>ヨボウ</t>
    </rPh>
    <rPh sb="34" eb="36">
      <t>ケイカク</t>
    </rPh>
    <rPh sb="37" eb="39">
      <t>ゲンアン</t>
    </rPh>
    <rPh sb="40" eb="42">
      <t>イチ</t>
    </rPh>
    <rPh sb="45" eb="47">
      <t>シテイ</t>
    </rPh>
    <rPh sb="47" eb="49">
      <t>カイゴ</t>
    </rPh>
    <rPh sb="49" eb="51">
      <t>ヨボウ</t>
    </rPh>
    <rPh sb="55" eb="56">
      <t>トウ</t>
    </rPh>
    <rPh sb="61" eb="63">
      <t>ホケン</t>
    </rPh>
    <rPh sb="63" eb="65">
      <t>キュウフ</t>
    </rPh>
    <rPh sb="66" eb="68">
      <t>タイショウ</t>
    </rPh>
    <rPh sb="76" eb="78">
      <t>クブン</t>
    </rPh>
    <rPh sb="80" eb="81">
      <t>ウエ</t>
    </rPh>
    <rPh sb="83" eb="85">
      <t>トウガイ</t>
    </rPh>
    <rPh sb="85" eb="87">
      <t>カイゴ</t>
    </rPh>
    <rPh sb="87" eb="89">
      <t>ヨボウ</t>
    </rPh>
    <rPh sb="93" eb="95">
      <t>ケイカク</t>
    </rPh>
    <rPh sb="96" eb="98">
      <t>ゲンアン</t>
    </rPh>
    <rPh sb="99" eb="101">
      <t>ナイヨウ</t>
    </rPh>
    <rPh sb="105" eb="108">
      <t>リヨウシャ</t>
    </rPh>
    <rPh sb="108" eb="109">
      <t>マタ</t>
    </rPh>
    <rPh sb="112" eb="114">
      <t>カゾク</t>
    </rPh>
    <rPh sb="115" eb="116">
      <t>タイ</t>
    </rPh>
    <rPh sb="118" eb="120">
      <t>セツメイ</t>
    </rPh>
    <rPh sb="122" eb="124">
      <t>ブンショ</t>
    </rPh>
    <rPh sb="127" eb="130">
      <t>リヨウシャ</t>
    </rPh>
    <rPh sb="131" eb="133">
      <t>ドウイ</t>
    </rPh>
    <rPh sb="134" eb="135">
      <t>エ</t>
    </rPh>
    <phoneticPr fontId="3"/>
  </si>
  <si>
    <t>【介護予防サービス計画の交付】
担当職員は、介護予防サービス計画を作成（又は変更）した際には、当該計画を利用者及びサービスの担当者に交付していますか。</t>
    <rPh sb="1" eb="5">
      <t>カイゴヨボウ</t>
    </rPh>
    <rPh sb="9" eb="11">
      <t>ケイカク</t>
    </rPh>
    <rPh sb="12" eb="14">
      <t>コウフ</t>
    </rPh>
    <rPh sb="16" eb="18">
      <t>タントウ</t>
    </rPh>
    <rPh sb="18" eb="20">
      <t>ショクイン</t>
    </rPh>
    <rPh sb="22" eb="24">
      <t>カイゴ</t>
    </rPh>
    <rPh sb="24" eb="26">
      <t>ヨボウ</t>
    </rPh>
    <rPh sb="30" eb="32">
      <t>ケイカク</t>
    </rPh>
    <rPh sb="33" eb="35">
      <t>サクセイ</t>
    </rPh>
    <rPh sb="36" eb="37">
      <t>マタ</t>
    </rPh>
    <rPh sb="38" eb="40">
      <t>ヘンコウ</t>
    </rPh>
    <rPh sb="43" eb="44">
      <t>サイ</t>
    </rPh>
    <rPh sb="47" eb="49">
      <t>トウガイ</t>
    </rPh>
    <rPh sb="49" eb="51">
      <t>ケイカク</t>
    </rPh>
    <rPh sb="52" eb="55">
      <t>リヨウシャ</t>
    </rPh>
    <rPh sb="55" eb="56">
      <t>オヨ</t>
    </rPh>
    <rPh sb="62" eb="65">
      <t>タントウシャ</t>
    </rPh>
    <rPh sb="66" eb="68">
      <t>コウフ</t>
    </rPh>
    <phoneticPr fontId="3"/>
  </si>
  <si>
    <t>【担当者に対する個別サービス計画の提出依頼】
担当職員は、１６の介護予防サービス計画交付時その他必要なときに、当該計画に位置づけた指定介護予防サービス事業者等に対して、個別サービス計画の提出を求め、介護予防サービス計画と個別サービス計画の連動性や整合性を確認していますか。</t>
    <rPh sb="1" eb="4">
      <t>タントウシャ</t>
    </rPh>
    <rPh sb="5" eb="6">
      <t>タイ</t>
    </rPh>
    <rPh sb="8" eb="10">
      <t>コベツ</t>
    </rPh>
    <rPh sb="14" eb="16">
      <t>ケイカク</t>
    </rPh>
    <rPh sb="17" eb="19">
      <t>テイシュツ</t>
    </rPh>
    <rPh sb="19" eb="21">
      <t>イライ</t>
    </rPh>
    <rPh sb="23" eb="25">
      <t>タントウ</t>
    </rPh>
    <rPh sb="25" eb="27">
      <t>ショクイン</t>
    </rPh>
    <rPh sb="47" eb="48">
      <t>タ</t>
    </rPh>
    <rPh sb="48" eb="50">
      <t>ヒツヨウ</t>
    </rPh>
    <rPh sb="60" eb="62">
      <t>イチ</t>
    </rPh>
    <rPh sb="65" eb="67">
      <t>シテイ</t>
    </rPh>
    <rPh sb="67" eb="69">
      <t>カイゴ</t>
    </rPh>
    <rPh sb="69" eb="71">
      <t>ヨボウ</t>
    </rPh>
    <rPh sb="75" eb="78">
      <t>ジギョウシャ</t>
    </rPh>
    <rPh sb="78" eb="79">
      <t>トウ</t>
    </rPh>
    <rPh sb="80" eb="81">
      <t>タイ</t>
    </rPh>
    <rPh sb="84" eb="86">
      <t>コベツ</t>
    </rPh>
    <rPh sb="90" eb="92">
      <t>ケイカク</t>
    </rPh>
    <rPh sb="93" eb="95">
      <t>テイシュツ</t>
    </rPh>
    <rPh sb="96" eb="97">
      <t>モト</t>
    </rPh>
    <rPh sb="110" eb="112">
      <t>コベツ</t>
    </rPh>
    <rPh sb="116" eb="118">
      <t>ケイカク</t>
    </rPh>
    <rPh sb="119" eb="121">
      <t>レンドウ</t>
    </rPh>
    <rPh sb="121" eb="122">
      <t>セイ</t>
    </rPh>
    <rPh sb="123" eb="126">
      <t>セイゴウセイ</t>
    </rPh>
    <rPh sb="127" eb="129">
      <t>カクニン</t>
    </rPh>
    <phoneticPr fontId="3"/>
  </si>
  <si>
    <t>【個別サービス計画作成の指導及び報告の聴取】
担当職員は、指定介護予防サービス事業者等に対して、指定介護予防サービス等基準において位置づけられている計画の作成を指導するとともに、サービスの提供状況や利用者の状況等に関する報告を少なくとも１月に１回、聴取していますか。</t>
    <rPh sb="1" eb="3">
      <t>コベツ</t>
    </rPh>
    <rPh sb="7" eb="9">
      <t>ケイカク</t>
    </rPh>
    <rPh sb="9" eb="11">
      <t>サクセイ</t>
    </rPh>
    <rPh sb="12" eb="14">
      <t>シドウ</t>
    </rPh>
    <rPh sb="14" eb="15">
      <t>オヨ</t>
    </rPh>
    <rPh sb="16" eb="18">
      <t>ホウコク</t>
    </rPh>
    <rPh sb="19" eb="21">
      <t>チョウシュ</t>
    </rPh>
    <rPh sb="23" eb="25">
      <t>タントウ</t>
    </rPh>
    <rPh sb="25" eb="27">
      <t>ショクイン</t>
    </rPh>
    <rPh sb="29" eb="31">
      <t>シテイ</t>
    </rPh>
    <rPh sb="31" eb="33">
      <t>カイゴ</t>
    </rPh>
    <rPh sb="33" eb="35">
      <t>ヨボウ</t>
    </rPh>
    <rPh sb="39" eb="42">
      <t>ジギョウシャ</t>
    </rPh>
    <rPh sb="42" eb="43">
      <t>トウ</t>
    </rPh>
    <rPh sb="44" eb="45">
      <t>タイ</t>
    </rPh>
    <rPh sb="48" eb="50">
      <t>シテイ</t>
    </rPh>
    <rPh sb="50" eb="52">
      <t>カイゴ</t>
    </rPh>
    <rPh sb="52" eb="54">
      <t>ヨボウ</t>
    </rPh>
    <rPh sb="58" eb="59">
      <t>トウ</t>
    </rPh>
    <rPh sb="59" eb="61">
      <t>キジュン</t>
    </rPh>
    <rPh sb="65" eb="67">
      <t>イチ</t>
    </rPh>
    <rPh sb="74" eb="76">
      <t>ケイカク</t>
    </rPh>
    <rPh sb="77" eb="79">
      <t>サクセイ</t>
    </rPh>
    <rPh sb="80" eb="82">
      <t>シドウ</t>
    </rPh>
    <rPh sb="94" eb="96">
      <t>テイキョウ</t>
    </rPh>
    <rPh sb="96" eb="98">
      <t>ジョウキョウ</t>
    </rPh>
    <rPh sb="99" eb="102">
      <t>リヨウシャ</t>
    </rPh>
    <rPh sb="103" eb="105">
      <t>ジョウキョウ</t>
    </rPh>
    <rPh sb="105" eb="106">
      <t>トウ</t>
    </rPh>
    <rPh sb="107" eb="108">
      <t>カン</t>
    </rPh>
    <rPh sb="110" eb="112">
      <t>ホウコク</t>
    </rPh>
    <rPh sb="113" eb="114">
      <t>スク</t>
    </rPh>
    <rPh sb="119" eb="120">
      <t>ツキ</t>
    </rPh>
    <rPh sb="122" eb="123">
      <t>カイ</t>
    </rPh>
    <rPh sb="124" eb="126">
      <t>チョウシュ</t>
    </rPh>
    <phoneticPr fontId="3"/>
  </si>
  <si>
    <t>【個別サービス計画作成の指導及び報告の聴取】
１８の月１回の聴取は、どのような方法で実施していますか。　（複数回答可）</t>
    <rPh sb="26" eb="27">
      <t>ツキ</t>
    </rPh>
    <rPh sb="28" eb="29">
      <t>カイ</t>
    </rPh>
    <rPh sb="30" eb="32">
      <t>チョウシュ</t>
    </rPh>
    <rPh sb="39" eb="41">
      <t>ホウホウ</t>
    </rPh>
    <rPh sb="42" eb="44">
      <t>ジッシ</t>
    </rPh>
    <rPh sb="53" eb="55">
      <t>フクスウ</t>
    </rPh>
    <rPh sb="55" eb="57">
      <t>カイトウ</t>
    </rPh>
    <rPh sb="57" eb="58">
      <t>カ</t>
    </rPh>
    <phoneticPr fontId="3"/>
  </si>
  <si>
    <t>【介護予防サービス計画の実施状況等の把握】
担当職員は、介護予防サービス計画の作成後、その実施状況の把握（モニタリング）を行い、設定された目標との関係を踏まえつつ、必要に応じて介護予防サービス計画の変更、指定介護予防サービス事業者等との連絡調整その他の便宜の提供を行っていますか。</t>
    <rPh sb="1" eb="5">
      <t>カイゴヨボウ</t>
    </rPh>
    <rPh sb="9" eb="11">
      <t>ケイカク</t>
    </rPh>
    <rPh sb="12" eb="14">
      <t>ジッシ</t>
    </rPh>
    <rPh sb="14" eb="16">
      <t>ジョウキョウ</t>
    </rPh>
    <rPh sb="16" eb="17">
      <t>ナド</t>
    </rPh>
    <rPh sb="18" eb="20">
      <t>ハアク</t>
    </rPh>
    <rPh sb="22" eb="24">
      <t>タントウ</t>
    </rPh>
    <rPh sb="24" eb="26">
      <t>ショクイン</t>
    </rPh>
    <rPh sb="28" eb="30">
      <t>カイゴ</t>
    </rPh>
    <rPh sb="30" eb="32">
      <t>ヨボウ</t>
    </rPh>
    <rPh sb="36" eb="38">
      <t>ケイカク</t>
    </rPh>
    <rPh sb="39" eb="42">
      <t>サクセイゴ</t>
    </rPh>
    <rPh sb="45" eb="47">
      <t>ジッシ</t>
    </rPh>
    <rPh sb="47" eb="49">
      <t>ジョウキョウ</t>
    </rPh>
    <rPh sb="50" eb="52">
      <t>ハアク</t>
    </rPh>
    <rPh sb="61" eb="62">
      <t>オコ</t>
    </rPh>
    <rPh sb="64" eb="66">
      <t>セッテイ</t>
    </rPh>
    <rPh sb="69" eb="71">
      <t>モクヒョウ</t>
    </rPh>
    <rPh sb="73" eb="75">
      <t>カンケイ</t>
    </rPh>
    <rPh sb="76" eb="77">
      <t>フ</t>
    </rPh>
    <rPh sb="82" eb="84">
      <t>ヒツヨウ</t>
    </rPh>
    <rPh sb="85" eb="86">
      <t>オウ</t>
    </rPh>
    <rPh sb="88" eb="90">
      <t>カイゴ</t>
    </rPh>
    <rPh sb="90" eb="92">
      <t>ヨボウ</t>
    </rPh>
    <rPh sb="96" eb="98">
      <t>ケイカク</t>
    </rPh>
    <rPh sb="99" eb="101">
      <t>ヘンコウ</t>
    </rPh>
    <rPh sb="102" eb="104">
      <t>シテイ</t>
    </rPh>
    <rPh sb="104" eb="106">
      <t>カイゴ</t>
    </rPh>
    <rPh sb="106" eb="108">
      <t>ヨボウ</t>
    </rPh>
    <rPh sb="112" eb="115">
      <t>ジギョウシャ</t>
    </rPh>
    <rPh sb="115" eb="116">
      <t>トウ</t>
    </rPh>
    <rPh sb="118" eb="120">
      <t>レンラク</t>
    </rPh>
    <rPh sb="120" eb="122">
      <t>チョウセイ</t>
    </rPh>
    <rPh sb="124" eb="125">
      <t>タ</t>
    </rPh>
    <rPh sb="126" eb="128">
      <t>ベンギ</t>
    </rPh>
    <rPh sb="129" eb="131">
      <t>テイキョウ</t>
    </rPh>
    <rPh sb="132" eb="133">
      <t>オコナ</t>
    </rPh>
    <phoneticPr fontId="3"/>
  </si>
  <si>
    <t>【介護予防サービス計画の実施状況等の把握】
担当職員は、指定介護予防サービス事業者等から利用者に係る情報の提供を受けたときその他必要と認めるときには、利用者の服薬状況、口腔機能その他の利用者の心身又は生活の状況に係る情報のうち必要と認めるものを、利用者の同意を得て主治の医師若しくは歯科医師又は薬剤師に提供していますか。</t>
    <rPh sb="22" eb="24">
      <t>タントウ</t>
    </rPh>
    <rPh sb="24" eb="26">
      <t>ショクイン</t>
    </rPh>
    <rPh sb="44" eb="47">
      <t>リヨウシャ</t>
    </rPh>
    <rPh sb="48" eb="49">
      <t>カカ</t>
    </rPh>
    <rPh sb="50" eb="52">
      <t>ジョウホウ</t>
    </rPh>
    <rPh sb="53" eb="55">
      <t>テイキョウ</t>
    </rPh>
    <rPh sb="56" eb="57">
      <t>ウ</t>
    </rPh>
    <rPh sb="63" eb="64">
      <t>タ</t>
    </rPh>
    <rPh sb="64" eb="66">
      <t>ヒツヨウ</t>
    </rPh>
    <rPh sb="67" eb="68">
      <t>ミト</t>
    </rPh>
    <rPh sb="75" eb="78">
      <t>リヨウシャ</t>
    </rPh>
    <rPh sb="79" eb="81">
      <t>フクヤク</t>
    </rPh>
    <rPh sb="81" eb="83">
      <t>ジョウキョウ</t>
    </rPh>
    <rPh sb="84" eb="86">
      <t>コウクウ</t>
    </rPh>
    <rPh sb="86" eb="88">
      <t>キノウ</t>
    </rPh>
    <rPh sb="90" eb="91">
      <t>タ</t>
    </rPh>
    <rPh sb="92" eb="95">
      <t>リヨウシャ</t>
    </rPh>
    <rPh sb="96" eb="98">
      <t>シンシン</t>
    </rPh>
    <rPh sb="98" eb="99">
      <t>マタ</t>
    </rPh>
    <rPh sb="100" eb="102">
      <t>セイカツ</t>
    </rPh>
    <rPh sb="103" eb="105">
      <t>ジョウキョウ</t>
    </rPh>
    <rPh sb="106" eb="107">
      <t>カカ</t>
    </rPh>
    <rPh sb="108" eb="110">
      <t>ジョウホウ</t>
    </rPh>
    <rPh sb="113" eb="115">
      <t>ヒツヨウ</t>
    </rPh>
    <rPh sb="116" eb="117">
      <t>ミト</t>
    </rPh>
    <rPh sb="123" eb="126">
      <t>リヨウシャ</t>
    </rPh>
    <rPh sb="127" eb="129">
      <t>ドウイ</t>
    </rPh>
    <rPh sb="130" eb="131">
      <t>エ</t>
    </rPh>
    <phoneticPr fontId="3"/>
  </si>
  <si>
    <t>【モニタリングの実施】
担当職員は、少なくとも以下の場合には、利用者宅を訪問して面接することで介護予防サービス計画の実施状況の把握（モニタリング）を行っていますか。
・サービスの提供を開始する月の翌月から起算して３月に１回
・サービスの評価期間が終了する月
・利用者の状況に著しい変化があったとき</t>
    <rPh sb="8" eb="10">
      <t>ジッシ</t>
    </rPh>
    <rPh sb="12" eb="14">
      <t>タントウ</t>
    </rPh>
    <rPh sb="14" eb="16">
      <t>ショクイン</t>
    </rPh>
    <rPh sb="18" eb="19">
      <t>スク</t>
    </rPh>
    <rPh sb="23" eb="25">
      <t>イカ</t>
    </rPh>
    <rPh sb="26" eb="28">
      <t>バアイ</t>
    </rPh>
    <rPh sb="47" eb="49">
      <t>カイゴ</t>
    </rPh>
    <rPh sb="49" eb="51">
      <t>ヨボウ</t>
    </rPh>
    <rPh sb="55" eb="57">
      <t>ケイカク</t>
    </rPh>
    <rPh sb="58" eb="60">
      <t>ジッシ</t>
    </rPh>
    <rPh sb="60" eb="62">
      <t>ジョウキョウ</t>
    </rPh>
    <rPh sb="63" eb="65">
      <t>ハアク</t>
    </rPh>
    <rPh sb="74" eb="75">
      <t>オコ</t>
    </rPh>
    <rPh sb="89" eb="91">
      <t>テイキョウ</t>
    </rPh>
    <rPh sb="92" eb="94">
      <t>カイシ</t>
    </rPh>
    <rPh sb="96" eb="97">
      <t>ツキ</t>
    </rPh>
    <rPh sb="98" eb="100">
      <t>ヨクゲツ</t>
    </rPh>
    <rPh sb="102" eb="104">
      <t>キサン</t>
    </rPh>
    <rPh sb="107" eb="108">
      <t>ツキ</t>
    </rPh>
    <rPh sb="110" eb="111">
      <t>カイ</t>
    </rPh>
    <rPh sb="127" eb="128">
      <t>ツキ</t>
    </rPh>
    <phoneticPr fontId="3"/>
  </si>
  <si>
    <t>【モニタリングの実施】
担当職員は、２２の訪問によるモニタリングを行わない月においては、サービス事業者等への訪問、利用者への電話等の方法によって、利用者自身に介護予防サービス計画の実施状況について確認を行っていますか。</t>
    <rPh sb="8" eb="10">
      <t>ジッシ</t>
    </rPh>
    <rPh sb="12" eb="14">
      <t>タントウ</t>
    </rPh>
    <rPh sb="14" eb="16">
      <t>ショクイン</t>
    </rPh>
    <rPh sb="21" eb="23">
      <t>ホウモン</t>
    </rPh>
    <rPh sb="33" eb="34">
      <t>オコ</t>
    </rPh>
    <rPh sb="37" eb="38">
      <t>ツキ</t>
    </rPh>
    <rPh sb="48" eb="51">
      <t>ジギョウシャ</t>
    </rPh>
    <rPh sb="51" eb="52">
      <t>トウ</t>
    </rPh>
    <rPh sb="54" eb="56">
      <t>ホウモン</t>
    </rPh>
    <rPh sb="57" eb="60">
      <t>リヨウシャ</t>
    </rPh>
    <rPh sb="62" eb="64">
      <t>デンワ</t>
    </rPh>
    <rPh sb="64" eb="65">
      <t>トウ</t>
    </rPh>
    <rPh sb="66" eb="68">
      <t>ホウホウ</t>
    </rPh>
    <rPh sb="73" eb="76">
      <t>リヨウシャ</t>
    </rPh>
    <rPh sb="76" eb="78">
      <t>ジシン</t>
    </rPh>
    <rPh sb="79" eb="81">
      <t>カイゴ</t>
    </rPh>
    <rPh sb="81" eb="83">
      <t>ヨボウ</t>
    </rPh>
    <rPh sb="87" eb="89">
      <t>ケイカク</t>
    </rPh>
    <rPh sb="90" eb="92">
      <t>ジッシ</t>
    </rPh>
    <rPh sb="92" eb="94">
      <t>ジョウキョウ</t>
    </rPh>
    <rPh sb="98" eb="100">
      <t>カクニン</t>
    </rPh>
    <rPh sb="101" eb="102">
      <t>オコ</t>
    </rPh>
    <phoneticPr fontId="3"/>
  </si>
  <si>
    <t>【モニタリングの実施】
担当職員は、少なくとも１月に1回、２２又は２３のモニタリングの結果を記録していますか。</t>
    <rPh sb="8" eb="10">
      <t>ジッシ</t>
    </rPh>
    <rPh sb="12" eb="14">
      <t>タントウ</t>
    </rPh>
    <rPh sb="14" eb="16">
      <t>ショクイン</t>
    </rPh>
    <rPh sb="18" eb="19">
      <t>スク</t>
    </rPh>
    <rPh sb="24" eb="25">
      <t>ツキ</t>
    </rPh>
    <rPh sb="27" eb="28">
      <t>カイ</t>
    </rPh>
    <rPh sb="31" eb="32">
      <t>マタ</t>
    </rPh>
    <rPh sb="43" eb="45">
      <t>ケッカ</t>
    </rPh>
    <rPh sb="46" eb="48">
      <t>キロク</t>
    </rPh>
    <phoneticPr fontId="3"/>
  </si>
  <si>
    <t>【計画の実施状況等の評価】
担当職員は、介護予防サービス計画に位置づけた期間が終了するときには、利用者宅を訪問して利用者の状況を適切に把握するとともに利用者及び家族の意見を徴することによって、当該計画の目標達成状況の評価を行っていますか。
※評価の結果の記録は、利用者に対する指定介護予防支援の提供の完結の日から５年間保存しなければなりません。</t>
    <rPh sb="1" eb="3">
      <t>ケイカク</t>
    </rPh>
    <rPh sb="4" eb="6">
      <t>ジッシ</t>
    </rPh>
    <rPh sb="6" eb="8">
      <t>ジョウキョウ</t>
    </rPh>
    <rPh sb="8" eb="9">
      <t>ナド</t>
    </rPh>
    <rPh sb="10" eb="12">
      <t>ヒョウカ</t>
    </rPh>
    <phoneticPr fontId="3"/>
  </si>
  <si>
    <t>【計画変更の必要性についてのサービス担当者会議等による専門的意見の聴取】
担当職員は、以下の場合には、サービス担当者会議を開催し、介護予防サービス計画の変更の必要性について担当者から専門的な見地からの意見を求めていますか。
・要支援認定を受けている利用者が、要支援更新認定を受けたとき
・要支援認定を受けている利用者が、要支援状態区分の変更の認定を受けたとき</t>
    <rPh sb="1" eb="3">
      <t>ケイカク</t>
    </rPh>
    <rPh sb="3" eb="5">
      <t>ヘンコウ</t>
    </rPh>
    <rPh sb="6" eb="9">
      <t>ヒツヨウセイ</t>
    </rPh>
    <rPh sb="18" eb="21">
      <t>タントウシャ</t>
    </rPh>
    <rPh sb="21" eb="23">
      <t>カイギ</t>
    </rPh>
    <rPh sb="23" eb="24">
      <t>ナド</t>
    </rPh>
    <rPh sb="27" eb="30">
      <t>センモンテキ</t>
    </rPh>
    <rPh sb="30" eb="32">
      <t>イケン</t>
    </rPh>
    <rPh sb="33" eb="35">
      <t>チョウシュ</t>
    </rPh>
    <rPh sb="37" eb="39">
      <t>タントウ</t>
    </rPh>
    <rPh sb="39" eb="41">
      <t>ショクイン</t>
    </rPh>
    <rPh sb="43" eb="45">
      <t>イカ</t>
    </rPh>
    <rPh sb="46" eb="48">
      <t>バアイ</t>
    </rPh>
    <rPh sb="55" eb="58">
      <t>タントウシャ</t>
    </rPh>
    <rPh sb="58" eb="60">
      <t>カイギ</t>
    </rPh>
    <rPh sb="61" eb="63">
      <t>カイサイ</t>
    </rPh>
    <rPh sb="65" eb="67">
      <t>カイゴ</t>
    </rPh>
    <rPh sb="67" eb="69">
      <t>ヨボウ</t>
    </rPh>
    <rPh sb="73" eb="75">
      <t>ケイカク</t>
    </rPh>
    <rPh sb="76" eb="78">
      <t>ヘンコウ</t>
    </rPh>
    <rPh sb="79" eb="82">
      <t>ヒツヨウセイ</t>
    </rPh>
    <rPh sb="86" eb="89">
      <t>タントウシャ</t>
    </rPh>
    <rPh sb="91" eb="94">
      <t>センモンテキ</t>
    </rPh>
    <rPh sb="95" eb="97">
      <t>ケンチ</t>
    </rPh>
    <rPh sb="100" eb="102">
      <t>イケン</t>
    </rPh>
    <rPh sb="103" eb="104">
      <t>モト</t>
    </rPh>
    <rPh sb="113" eb="116">
      <t>ヨウシエン</t>
    </rPh>
    <rPh sb="116" eb="118">
      <t>ニンテイ</t>
    </rPh>
    <rPh sb="119" eb="120">
      <t>ウ</t>
    </rPh>
    <rPh sb="124" eb="127">
      <t>リヨウシャ</t>
    </rPh>
    <rPh sb="129" eb="132">
      <t>ヨウシエン</t>
    </rPh>
    <rPh sb="132" eb="134">
      <t>コウシン</t>
    </rPh>
    <rPh sb="134" eb="136">
      <t>ニンテイ</t>
    </rPh>
    <rPh sb="137" eb="138">
      <t>ウ</t>
    </rPh>
    <rPh sb="144" eb="147">
      <t>ヨウシエン</t>
    </rPh>
    <rPh sb="147" eb="149">
      <t>ニンテイ</t>
    </rPh>
    <rPh sb="150" eb="151">
      <t>ウ</t>
    </rPh>
    <rPh sb="155" eb="158">
      <t>リヨウシャ</t>
    </rPh>
    <rPh sb="160" eb="163">
      <t>ヨウシエン</t>
    </rPh>
    <rPh sb="163" eb="165">
      <t>ジョウタイ</t>
    </rPh>
    <rPh sb="165" eb="167">
      <t>クブン</t>
    </rPh>
    <rPh sb="168" eb="170">
      <t>ヘンコウ</t>
    </rPh>
    <rPh sb="171" eb="173">
      <t>ニンテイ</t>
    </rPh>
    <rPh sb="174" eb="175">
      <t>ウ</t>
    </rPh>
    <phoneticPr fontId="3"/>
  </si>
  <si>
    <t>【計画変更の必要性についてのサービス担当者会議等による専門的意見の聴取】担当職員は、２６のサービス担当者会議について、その要点又は当該担当者への照会内容についての記録をしていますか。</t>
    <rPh sb="36" eb="38">
      <t>タントウ</t>
    </rPh>
    <rPh sb="38" eb="40">
      <t>ショクイン</t>
    </rPh>
    <rPh sb="49" eb="52">
      <t>タントウシャ</t>
    </rPh>
    <rPh sb="52" eb="54">
      <t>カイギ</t>
    </rPh>
    <rPh sb="61" eb="62">
      <t>カナメ</t>
    </rPh>
    <rPh sb="62" eb="63">
      <t>テン</t>
    </rPh>
    <rPh sb="63" eb="64">
      <t>マタ</t>
    </rPh>
    <rPh sb="65" eb="67">
      <t>トウガイ</t>
    </rPh>
    <rPh sb="67" eb="70">
      <t>タントウシャ</t>
    </rPh>
    <rPh sb="72" eb="74">
      <t>ショウカイ</t>
    </rPh>
    <rPh sb="74" eb="76">
      <t>ナイヨウ</t>
    </rPh>
    <rPh sb="81" eb="83">
      <t>キロク</t>
    </rPh>
    <phoneticPr fontId="3"/>
  </si>
  <si>
    <t>【介護保険施設への紹介その他の便宜の提供】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の援助を行い、主治医の意見を参考にする、主治医に意見を求める等をして介護保険施設への紹介その他の便宜の提供を行っていますか。</t>
    <rPh sb="1" eb="5">
      <t>カイゴホケン</t>
    </rPh>
    <rPh sb="5" eb="7">
      <t>シセツ</t>
    </rPh>
    <rPh sb="9" eb="11">
      <t>ショウカイ</t>
    </rPh>
    <rPh sb="13" eb="14">
      <t>タ</t>
    </rPh>
    <rPh sb="15" eb="17">
      <t>ベンギ</t>
    </rPh>
    <rPh sb="18" eb="20">
      <t>テイキョウ</t>
    </rPh>
    <rPh sb="22" eb="24">
      <t>タントウ</t>
    </rPh>
    <rPh sb="24" eb="26">
      <t>ショクイン</t>
    </rPh>
    <rPh sb="70" eb="73">
      <t>リヨウシャ</t>
    </rPh>
    <rPh sb="76" eb="78">
      <t>キョタク</t>
    </rPh>
    <rPh sb="82" eb="84">
      <t>ニチジョウ</t>
    </rPh>
    <rPh sb="84" eb="86">
      <t>セイカツ</t>
    </rPh>
    <rPh sb="87" eb="88">
      <t>イトナ</t>
    </rPh>
    <rPh sb="92" eb="94">
      <t>コンナン</t>
    </rPh>
    <rPh sb="99" eb="100">
      <t>ミト</t>
    </rPh>
    <rPh sb="102" eb="104">
      <t>バアイ</t>
    </rPh>
    <rPh sb="104" eb="105">
      <t>マタ</t>
    </rPh>
    <rPh sb="106" eb="109">
      <t>リヨウシャ</t>
    </rPh>
    <rPh sb="110" eb="112">
      <t>カイゴ</t>
    </rPh>
    <rPh sb="112" eb="114">
      <t>ホケン</t>
    </rPh>
    <rPh sb="114" eb="116">
      <t>シセツ</t>
    </rPh>
    <rPh sb="120" eb="121">
      <t>マタ</t>
    </rPh>
    <rPh sb="125" eb="127">
      <t>キボウ</t>
    </rPh>
    <rPh sb="129" eb="131">
      <t>バアイ</t>
    </rPh>
    <rPh sb="134" eb="137">
      <t>リヨウシャ</t>
    </rPh>
    <rPh sb="138" eb="141">
      <t>ヨウカイゴ</t>
    </rPh>
    <rPh sb="141" eb="143">
      <t>ニンテイ</t>
    </rPh>
    <rPh sb="144" eb="145">
      <t>カカ</t>
    </rPh>
    <rPh sb="146" eb="148">
      <t>シンセイ</t>
    </rPh>
    <rPh sb="149" eb="151">
      <t>エンジョ</t>
    </rPh>
    <rPh sb="152" eb="153">
      <t>オコナ</t>
    </rPh>
    <rPh sb="168" eb="171">
      <t>シュジイ</t>
    </rPh>
    <rPh sb="172" eb="174">
      <t>イケン</t>
    </rPh>
    <rPh sb="175" eb="176">
      <t>モト</t>
    </rPh>
    <rPh sb="178" eb="179">
      <t>トウ</t>
    </rPh>
    <rPh sb="182" eb="184">
      <t>カイゴ</t>
    </rPh>
    <rPh sb="184" eb="186">
      <t>ホケン</t>
    </rPh>
    <rPh sb="186" eb="188">
      <t>シセツ</t>
    </rPh>
    <rPh sb="190" eb="192">
      <t>ショウカイ</t>
    </rPh>
    <rPh sb="194" eb="195">
      <t>タ</t>
    </rPh>
    <rPh sb="196" eb="198">
      <t>ベンギ</t>
    </rPh>
    <rPh sb="199" eb="201">
      <t>テイキョウ</t>
    </rPh>
    <rPh sb="202" eb="203">
      <t>オコナ</t>
    </rPh>
    <phoneticPr fontId="3"/>
  </si>
  <si>
    <t>【介護保険施設との連携】
担当職員は、介護保険施設等から退院又は退所しようとする要支援者から依頼があった場合には、居宅における生活へ円滑に移行できるよう、居宅での生活を前提としたアセスメントを行った上で、あらかじめ介護予防サービス計画の作成等の援助を行っていますか。</t>
    <rPh sb="1" eb="5">
      <t>カイゴホケン</t>
    </rPh>
    <rPh sb="5" eb="7">
      <t>シセツ</t>
    </rPh>
    <rPh sb="9" eb="11">
      <t>レンケイ</t>
    </rPh>
    <rPh sb="13" eb="15">
      <t>タントウ</t>
    </rPh>
    <rPh sb="15" eb="17">
      <t>ショクイン</t>
    </rPh>
    <rPh sb="19" eb="21">
      <t>カイゴ</t>
    </rPh>
    <rPh sb="21" eb="23">
      <t>ホケン</t>
    </rPh>
    <rPh sb="23" eb="25">
      <t>シセツ</t>
    </rPh>
    <rPh sb="25" eb="26">
      <t>トウ</t>
    </rPh>
    <rPh sb="28" eb="30">
      <t>タイイン</t>
    </rPh>
    <rPh sb="30" eb="31">
      <t>マタ</t>
    </rPh>
    <rPh sb="32" eb="34">
      <t>タイショ</t>
    </rPh>
    <rPh sb="40" eb="43">
      <t>ヨウシエン</t>
    </rPh>
    <rPh sb="43" eb="44">
      <t>シャ</t>
    </rPh>
    <rPh sb="46" eb="48">
      <t>イライ</t>
    </rPh>
    <rPh sb="52" eb="54">
      <t>バアイ</t>
    </rPh>
    <rPh sb="57" eb="59">
      <t>キョタク</t>
    </rPh>
    <rPh sb="63" eb="65">
      <t>セイカツ</t>
    </rPh>
    <rPh sb="66" eb="68">
      <t>エンカツ</t>
    </rPh>
    <rPh sb="69" eb="71">
      <t>イコウ</t>
    </rPh>
    <rPh sb="77" eb="79">
      <t>キョタク</t>
    </rPh>
    <rPh sb="81" eb="83">
      <t>セイカツ</t>
    </rPh>
    <rPh sb="84" eb="86">
      <t>ゼンテイ</t>
    </rPh>
    <rPh sb="96" eb="97">
      <t>オコナ</t>
    </rPh>
    <rPh sb="99" eb="100">
      <t>ウエ</t>
    </rPh>
    <rPh sb="107" eb="109">
      <t>カイゴ</t>
    </rPh>
    <rPh sb="109" eb="111">
      <t>ヨボウ</t>
    </rPh>
    <rPh sb="115" eb="117">
      <t>ケイカク</t>
    </rPh>
    <rPh sb="118" eb="120">
      <t>サクセイ</t>
    </rPh>
    <rPh sb="120" eb="121">
      <t>トウ</t>
    </rPh>
    <rPh sb="122" eb="124">
      <t>エンジョ</t>
    </rPh>
    <rPh sb="125" eb="126">
      <t>オコナ</t>
    </rPh>
    <phoneticPr fontId="3"/>
  </si>
  <si>
    <t>【主治の医師等の意見等】
担当職員は、利用者が医療サービスの利用を希望している場合その他必要な場合には利用者の同意を得て、主治の医師又は歯科医師の意見を求めていますか。また、当該意見を踏まえて介護予防サービス計画を作成した際には、意見を求めた主治の医師等に当該計画を交付していますか。（医療サービス＝介護予防訪問看護、介護予防訪問リハビリテーション、介護予防通所リハビリテーション、介護予防居宅療養管理指導、介護予防短期入所療養介護）</t>
    <rPh sb="1" eb="3">
      <t>シュジ</t>
    </rPh>
    <rPh sb="4" eb="6">
      <t>イシ</t>
    </rPh>
    <rPh sb="6" eb="7">
      <t>ナド</t>
    </rPh>
    <rPh sb="8" eb="10">
      <t>イケン</t>
    </rPh>
    <rPh sb="10" eb="11">
      <t>ナド</t>
    </rPh>
    <rPh sb="13" eb="15">
      <t>タントウ</t>
    </rPh>
    <rPh sb="15" eb="17">
      <t>ショクイン</t>
    </rPh>
    <rPh sb="19" eb="22">
      <t>リヨウシャ</t>
    </rPh>
    <rPh sb="23" eb="25">
      <t>イリョウ</t>
    </rPh>
    <rPh sb="30" eb="32">
      <t>リヨウ</t>
    </rPh>
    <rPh sb="33" eb="35">
      <t>キボウ</t>
    </rPh>
    <rPh sb="39" eb="41">
      <t>バアイ</t>
    </rPh>
    <rPh sb="43" eb="44">
      <t>タ</t>
    </rPh>
    <rPh sb="44" eb="46">
      <t>ヒツヨウ</t>
    </rPh>
    <rPh sb="47" eb="49">
      <t>バアイ</t>
    </rPh>
    <rPh sb="51" eb="54">
      <t>リヨウシャ</t>
    </rPh>
    <rPh sb="55" eb="57">
      <t>ドウイ</t>
    </rPh>
    <rPh sb="58" eb="59">
      <t>エ</t>
    </rPh>
    <rPh sb="61" eb="63">
      <t>シュジ</t>
    </rPh>
    <rPh sb="73" eb="75">
      <t>イケン</t>
    </rPh>
    <rPh sb="76" eb="77">
      <t>モト</t>
    </rPh>
    <rPh sb="87" eb="89">
      <t>トウガイ</t>
    </rPh>
    <rPh sb="89" eb="91">
      <t>イケン</t>
    </rPh>
    <rPh sb="92" eb="93">
      <t>フ</t>
    </rPh>
    <rPh sb="96" eb="98">
      <t>カイゴ</t>
    </rPh>
    <rPh sb="98" eb="100">
      <t>ヨボウ</t>
    </rPh>
    <rPh sb="104" eb="106">
      <t>ケイカク</t>
    </rPh>
    <rPh sb="107" eb="109">
      <t>サクセイ</t>
    </rPh>
    <rPh sb="111" eb="112">
      <t>サイ</t>
    </rPh>
    <rPh sb="115" eb="117">
      <t>イケン</t>
    </rPh>
    <rPh sb="118" eb="119">
      <t>モト</t>
    </rPh>
    <rPh sb="128" eb="130">
      <t>トウガイ</t>
    </rPh>
    <rPh sb="130" eb="132">
      <t>ケイカク</t>
    </rPh>
    <rPh sb="143" eb="145">
      <t>イリョウ</t>
    </rPh>
    <phoneticPr fontId="3"/>
  </si>
  <si>
    <t>【主治の医師等の意見等】
担当職員は、主治の医師等の指示がある場合に限り、介護予防サービス計画に医療サービスを位置づけていますか。また、医療サービス以外の指定介護予防サービスを位置づける場合には、主治の医師等の医学的観点からの留意事項が示されているときは、留意点を尊重して介護予防支援を行っていますか。</t>
    <rPh sb="1" eb="3">
      <t>シュジ</t>
    </rPh>
    <rPh sb="4" eb="6">
      <t>イシ</t>
    </rPh>
    <rPh sb="6" eb="7">
      <t>ナド</t>
    </rPh>
    <rPh sb="8" eb="10">
      <t>イケン</t>
    </rPh>
    <rPh sb="10" eb="11">
      <t>ナド</t>
    </rPh>
    <rPh sb="13" eb="15">
      <t>タントウ</t>
    </rPh>
    <rPh sb="15" eb="17">
      <t>ショクイン</t>
    </rPh>
    <rPh sb="19" eb="21">
      <t>シュジ</t>
    </rPh>
    <rPh sb="22" eb="24">
      <t>イシ</t>
    </rPh>
    <rPh sb="24" eb="25">
      <t>トウ</t>
    </rPh>
    <rPh sb="26" eb="28">
      <t>シジ</t>
    </rPh>
    <rPh sb="31" eb="33">
      <t>バアイ</t>
    </rPh>
    <rPh sb="34" eb="35">
      <t>カギ</t>
    </rPh>
    <rPh sb="37" eb="39">
      <t>カイゴ</t>
    </rPh>
    <rPh sb="39" eb="41">
      <t>ヨボウ</t>
    </rPh>
    <rPh sb="45" eb="47">
      <t>ケイカク</t>
    </rPh>
    <rPh sb="48" eb="50">
      <t>イリョウ</t>
    </rPh>
    <rPh sb="55" eb="57">
      <t>イチ</t>
    </rPh>
    <rPh sb="68" eb="70">
      <t>イリョウ</t>
    </rPh>
    <rPh sb="74" eb="76">
      <t>イガイ</t>
    </rPh>
    <rPh sb="77" eb="79">
      <t>シテイ</t>
    </rPh>
    <rPh sb="79" eb="81">
      <t>カイゴ</t>
    </rPh>
    <rPh sb="81" eb="83">
      <t>ヨボウ</t>
    </rPh>
    <rPh sb="88" eb="90">
      <t>イチ</t>
    </rPh>
    <rPh sb="93" eb="95">
      <t>バアイ</t>
    </rPh>
    <rPh sb="98" eb="100">
      <t>シュジ</t>
    </rPh>
    <rPh sb="101" eb="103">
      <t>イシ</t>
    </rPh>
    <rPh sb="103" eb="104">
      <t>トウ</t>
    </rPh>
    <rPh sb="105" eb="108">
      <t>イガクテキ</t>
    </rPh>
    <rPh sb="108" eb="110">
      <t>カンテン</t>
    </rPh>
    <rPh sb="113" eb="115">
      <t>リュウイ</t>
    </rPh>
    <rPh sb="115" eb="117">
      <t>ジコウ</t>
    </rPh>
    <rPh sb="118" eb="119">
      <t>シメ</t>
    </rPh>
    <rPh sb="128" eb="131">
      <t>リュウイテン</t>
    </rPh>
    <rPh sb="132" eb="134">
      <t>ソンチョウ</t>
    </rPh>
    <rPh sb="136" eb="138">
      <t>カイゴ</t>
    </rPh>
    <rPh sb="138" eb="140">
      <t>ヨボウ</t>
    </rPh>
    <rPh sb="140" eb="142">
      <t>シエン</t>
    </rPh>
    <rPh sb="143" eb="144">
      <t>オコナ</t>
    </rPh>
    <phoneticPr fontId="3"/>
  </si>
  <si>
    <t>【介護予防短期入所生活介護及び介護予防短期入所療養介護の介護予防サービスへの位置付け】
担当職員は、介護予防短期入所生活介護又は介護予防短期入所療養介護を介護予防サービス計画に位置づける場合には、利用者の心身の状況等を勘案して特に必要と認められる場合を除き、これらの利用日数が要支援認定の有効期間の概ね半数を超えないように、留意していますか。</t>
    <rPh sb="1" eb="5">
      <t>カイゴヨボウ</t>
    </rPh>
    <rPh sb="5" eb="9">
      <t>タンキニュウショ</t>
    </rPh>
    <rPh sb="9" eb="11">
      <t>セイカツ</t>
    </rPh>
    <rPh sb="11" eb="13">
      <t>カイゴ</t>
    </rPh>
    <rPh sb="13" eb="14">
      <t>オヨ</t>
    </rPh>
    <rPh sb="15" eb="19">
      <t>カイゴヨボウ</t>
    </rPh>
    <rPh sb="19" eb="23">
      <t>タンキニュウショ</t>
    </rPh>
    <rPh sb="23" eb="27">
      <t>リョウヨウカイゴ</t>
    </rPh>
    <rPh sb="28" eb="32">
      <t>カイゴヨボウ</t>
    </rPh>
    <rPh sb="38" eb="41">
      <t>イチヅ</t>
    </rPh>
    <rPh sb="44" eb="46">
      <t>タントウ</t>
    </rPh>
    <rPh sb="46" eb="48">
      <t>ショクイン</t>
    </rPh>
    <rPh sb="77" eb="79">
      <t>カイゴ</t>
    </rPh>
    <rPh sb="79" eb="81">
      <t>ヨボウ</t>
    </rPh>
    <rPh sb="85" eb="87">
      <t>ケイカク</t>
    </rPh>
    <rPh sb="88" eb="90">
      <t>イチ</t>
    </rPh>
    <rPh sb="93" eb="95">
      <t>バアイ</t>
    </rPh>
    <rPh sb="126" eb="127">
      <t>ノゾ</t>
    </rPh>
    <phoneticPr fontId="3"/>
  </si>
  <si>
    <t>【介護予防福祉用具貸与及び特定介護予防福祉用具販売の介護予防サービス計画への反映】担当職員は、介護予防福祉用具貸与を介護予防サービス計画に位置づける場合には、サービス担当者会議を開催してその妥当性を検討し、利用が必要な理由を当該計画に記載していますか。</t>
    <rPh sb="1" eb="3">
      <t>カイゴ</t>
    </rPh>
    <rPh sb="3" eb="5">
      <t>ヨボウ</t>
    </rPh>
    <rPh sb="5" eb="7">
      <t>フクシ</t>
    </rPh>
    <rPh sb="7" eb="9">
      <t>ヨウグ</t>
    </rPh>
    <rPh sb="9" eb="11">
      <t>タイヨ</t>
    </rPh>
    <rPh sb="11" eb="12">
      <t>オヨ</t>
    </rPh>
    <rPh sb="13" eb="15">
      <t>トクテイ</t>
    </rPh>
    <rPh sb="15" eb="17">
      <t>カイゴ</t>
    </rPh>
    <rPh sb="17" eb="19">
      <t>ヨボウ</t>
    </rPh>
    <rPh sb="19" eb="21">
      <t>フクシ</t>
    </rPh>
    <rPh sb="21" eb="23">
      <t>ヨウグ</t>
    </rPh>
    <rPh sb="23" eb="25">
      <t>ハンバイ</t>
    </rPh>
    <rPh sb="26" eb="30">
      <t>カイゴヨボウ</t>
    </rPh>
    <rPh sb="34" eb="36">
      <t>ケイカク</t>
    </rPh>
    <rPh sb="38" eb="40">
      <t>ハンエイ</t>
    </rPh>
    <rPh sb="41" eb="43">
      <t>タントウ</t>
    </rPh>
    <rPh sb="43" eb="45">
      <t>ショクイン</t>
    </rPh>
    <rPh sb="47" eb="49">
      <t>カイゴ</t>
    </rPh>
    <rPh sb="49" eb="51">
      <t>ヨボウ</t>
    </rPh>
    <rPh sb="51" eb="53">
      <t>フクシ</t>
    </rPh>
    <rPh sb="53" eb="55">
      <t>ヨウグ</t>
    </rPh>
    <rPh sb="55" eb="57">
      <t>タイヨ</t>
    </rPh>
    <rPh sb="69" eb="71">
      <t>イチ</t>
    </rPh>
    <rPh sb="74" eb="76">
      <t>バアイ</t>
    </rPh>
    <rPh sb="83" eb="86">
      <t>タントウシャ</t>
    </rPh>
    <rPh sb="86" eb="88">
      <t>カイギ</t>
    </rPh>
    <rPh sb="89" eb="91">
      <t>カイサイ</t>
    </rPh>
    <rPh sb="95" eb="98">
      <t>ダトウセイ</t>
    </rPh>
    <rPh sb="99" eb="101">
      <t>ケントウ</t>
    </rPh>
    <rPh sb="103" eb="105">
      <t>リヨウ</t>
    </rPh>
    <rPh sb="106" eb="108">
      <t>ヒツヨウ</t>
    </rPh>
    <rPh sb="109" eb="111">
      <t>リユウ</t>
    </rPh>
    <rPh sb="112" eb="114">
      <t>トウガイ</t>
    </rPh>
    <rPh sb="114" eb="116">
      <t>ケイカク</t>
    </rPh>
    <rPh sb="117" eb="119">
      <t>キサイ</t>
    </rPh>
    <phoneticPr fontId="3"/>
  </si>
  <si>
    <t>【介護予防福祉用具貸与及び特定介護予防福祉用具販売の介護予防サービス計画への反映】担当職員は、介護予防福祉用具貸与を介護予防サービス計画に位置づける場合には、３３に加えて、必要に応じて随時サービス担当者会議を開催し、その継続の必要性について検証した上で、継続が必要な場合には、その理由を介護予防サービス計画に記載していますか。</t>
    <rPh sb="41" eb="43">
      <t>タントウ</t>
    </rPh>
    <rPh sb="43" eb="45">
      <t>ショクイン</t>
    </rPh>
    <rPh sb="47" eb="49">
      <t>カイゴ</t>
    </rPh>
    <rPh sb="49" eb="51">
      <t>ヨボウ</t>
    </rPh>
    <rPh sb="51" eb="53">
      <t>フクシ</t>
    </rPh>
    <rPh sb="53" eb="55">
      <t>ヨウグ</t>
    </rPh>
    <rPh sb="55" eb="57">
      <t>タイヨ</t>
    </rPh>
    <rPh sb="58" eb="60">
      <t>カイゴ</t>
    </rPh>
    <rPh sb="60" eb="62">
      <t>ヨボウ</t>
    </rPh>
    <rPh sb="66" eb="68">
      <t>ケイカク</t>
    </rPh>
    <rPh sb="69" eb="71">
      <t>イチ</t>
    </rPh>
    <rPh sb="74" eb="76">
      <t>バアイ</t>
    </rPh>
    <rPh sb="82" eb="83">
      <t>クワ</t>
    </rPh>
    <phoneticPr fontId="3"/>
  </si>
  <si>
    <t>【介護予防福祉用具貸与及び特定介護予防福祉用具販売の介護予防サービス計画への反映】厚生労働大臣が定める基準に適合する利用者等（以下、軽度者という）に対象外種目の福祉用具貸与を位置付ける場合は、認定調査の調査票のうち基本調査の直近の結果の中で必要な部分の写しを市町村から入手していますか。また、その写しを指定福祉用具貸与事業者へ提示することについて利用者からの同意を得た上で、指定福祉用具貸与事業者へ送付していますか。</t>
    <phoneticPr fontId="3"/>
  </si>
  <si>
    <t>【認定審査会意見等の介護予防サービス計画への反映】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ますか。</t>
    <rPh sb="1" eb="3">
      <t>ニンテイ</t>
    </rPh>
    <rPh sb="3" eb="5">
      <t>シンサ</t>
    </rPh>
    <rPh sb="5" eb="6">
      <t>カイ</t>
    </rPh>
    <rPh sb="6" eb="8">
      <t>イケン</t>
    </rPh>
    <rPh sb="8" eb="9">
      <t>ナド</t>
    </rPh>
    <rPh sb="10" eb="14">
      <t>カイゴヨボウ</t>
    </rPh>
    <rPh sb="18" eb="20">
      <t>ケイカク</t>
    </rPh>
    <rPh sb="22" eb="24">
      <t>ハンエイ</t>
    </rPh>
    <rPh sb="26" eb="30">
      <t>タントウショクイン</t>
    </rPh>
    <rPh sb="52" eb="54">
      <t>カイゴ</t>
    </rPh>
    <rPh sb="54" eb="56">
      <t>ヨボウ</t>
    </rPh>
    <rPh sb="69" eb="73">
      <t>カイゴヨボウ</t>
    </rPh>
    <rPh sb="124" eb="128">
      <t>カイゴヨボウ</t>
    </rPh>
    <phoneticPr fontId="3"/>
  </si>
  <si>
    <t>【指定居宅介護支援事業者との連携】担当職員は、要支援認定を受けている利用者が要介護認定を受けた場合には、指定居宅介護支援事業者に当該利用者に係る必要な情報を提供する等の連携を図っていますか。</t>
    <rPh sb="1" eb="3">
      <t>シテイ</t>
    </rPh>
    <rPh sb="3" eb="5">
      <t>キョタク</t>
    </rPh>
    <rPh sb="5" eb="9">
      <t>カイゴシエン</t>
    </rPh>
    <rPh sb="9" eb="12">
      <t>ジギョウシャ</t>
    </rPh>
    <rPh sb="14" eb="16">
      <t>レンケイ</t>
    </rPh>
    <rPh sb="17" eb="19">
      <t>タントウ</t>
    </rPh>
    <rPh sb="19" eb="21">
      <t>ショクイン</t>
    </rPh>
    <rPh sb="23" eb="26">
      <t>ヨウシエン</t>
    </rPh>
    <rPh sb="26" eb="28">
      <t>ニンテイ</t>
    </rPh>
    <rPh sb="29" eb="30">
      <t>ウ</t>
    </rPh>
    <rPh sb="34" eb="37">
      <t>リヨウシャ</t>
    </rPh>
    <rPh sb="38" eb="39">
      <t>ヨウ</t>
    </rPh>
    <rPh sb="39" eb="41">
      <t>カイゴ</t>
    </rPh>
    <rPh sb="41" eb="43">
      <t>ニンテイ</t>
    </rPh>
    <rPh sb="44" eb="45">
      <t>ウ</t>
    </rPh>
    <rPh sb="47" eb="49">
      <t>バアイ</t>
    </rPh>
    <rPh sb="52" eb="54">
      <t>シテイ</t>
    </rPh>
    <rPh sb="54" eb="56">
      <t>キョタク</t>
    </rPh>
    <rPh sb="56" eb="58">
      <t>カイゴ</t>
    </rPh>
    <rPh sb="58" eb="60">
      <t>シエン</t>
    </rPh>
    <rPh sb="60" eb="63">
      <t>ジギョウシャ</t>
    </rPh>
    <rPh sb="64" eb="66">
      <t>トウガイ</t>
    </rPh>
    <rPh sb="66" eb="69">
      <t>リヨウシャ</t>
    </rPh>
    <rPh sb="70" eb="71">
      <t>カカワ</t>
    </rPh>
    <rPh sb="72" eb="74">
      <t>ヒツヨウ</t>
    </rPh>
    <rPh sb="75" eb="77">
      <t>ジョウホウ</t>
    </rPh>
    <rPh sb="78" eb="80">
      <t>テイキョウ</t>
    </rPh>
    <rPh sb="82" eb="83">
      <t>ナド</t>
    </rPh>
    <rPh sb="84" eb="86">
      <t>レンケイ</t>
    </rPh>
    <rPh sb="87" eb="88">
      <t>ハカ</t>
    </rPh>
    <phoneticPr fontId="3"/>
  </si>
  <si>
    <t>【地域ケア会議への協力】
地域ケア会議から資料又は情報の提供、意見の開陳その他必要な協力の求めがあった場合、協力するよう努めていますか。</t>
    <rPh sb="1" eb="3">
      <t>チイキ</t>
    </rPh>
    <rPh sb="5" eb="7">
      <t>カイギ</t>
    </rPh>
    <rPh sb="9" eb="11">
      <t>キョウリョク</t>
    </rPh>
    <rPh sb="13" eb="15">
      <t>チイキ</t>
    </rPh>
    <rPh sb="17" eb="19">
      <t>カイギ</t>
    </rPh>
    <rPh sb="21" eb="23">
      <t>シリョウ</t>
    </rPh>
    <rPh sb="23" eb="24">
      <t>マタ</t>
    </rPh>
    <rPh sb="25" eb="27">
      <t>ジョウホウ</t>
    </rPh>
    <rPh sb="28" eb="30">
      <t>テイキョウ</t>
    </rPh>
    <rPh sb="31" eb="33">
      <t>イケン</t>
    </rPh>
    <rPh sb="34" eb="35">
      <t>ヒラ</t>
    </rPh>
    <rPh sb="35" eb="36">
      <t>チン</t>
    </rPh>
    <rPh sb="38" eb="39">
      <t>タ</t>
    </rPh>
    <rPh sb="39" eb="41">
      <t>ヒツヨウ</t>
    </rPh>
    <rPh sb="42" eb="44">
      <t>キョウリョク</t>
    </rPh>
    <rPh sb="45" eb="46">
      <t>モト</t>
    </rPh>
    <rPh sb="51" eb="53">
      <t>バアイ</t>
    </rPh>
    <rPh sb="54" eb="56">
      <t>キョウリョク</t>
    </rPh>
    <rPh sb="60" eb="61">
      <t>ツト</t>
    </rPh>
    <phoneticPr fontId="3"/>
  </si>
  <si>
    <t>　虐待の防止のための指針に、次のような項目を盛り込んでいますか。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3"/>
  </si>
  <si>
    <r>
      <rPr>
        <sz val="11"/>
        <rFont val="ＭＳ Ｐゴシック"/>
        <family val="3"/>
        <charset val="128"/>
      </rPr>
      <t>【サービス担当者会議等による専門的意見の聴取】
本年４月から現在までのサービス担当者会議の開催状況は以下のどれに当てはまりますか。</t>
    </r>
    <rPh sb="24" eb="25">
      <t>ホン</t>
    </rPh>
    <rPh sb="25" eb="26">
      <t>ネン</t>
    </rPh>
    <rPh sb="26" eb="27">
      <t>ヘイネン</t>
    </rPh>
    <rPh sb="27" eb="28">
      <t>ツキ</t>
    </rPh>
    <rPh sb="30" eb="32">
      <t>ゲンザイ</t>
    </rPh>
    <rPh sb="39" eb="42">
      <t>タントウシャ</t>
    </rPh>
    <rPh sb="42" eb="44">
      <t>カイギ</t>
    </rPh>
    <rPh sb="45" eb="47">
      <t>カイサイ</t>
    </rPh>
    <rPh sb="47" eb="49">
      <t>ジョウキョウ</t>
    </rPh>
    <rPh sb="50" eb="52">
      <t>イカ</t>
    </rPh>
    <rPh sb="56" eb="57">
      <t>ア</t>
    </rPh>
    <phoneticPr fontId="3"/>
  </si>
  <si>
    <r>
      <t>　</t>
    </r>
    <r>
      <rPr>
        <sz val="11"/>
        <rFont val="ＭＳ Ｐゴシック"/>
        <family val="3"/>
        <charset val="128"/>
      </rPr>
      <t>１３でサービス担当者会議を「開催していない」又は「一部のケースで開催していない」と回答した場合、その理由は以下のどれに当てはまりますか。</t>
    </r>
    <rPh sb="8" eb="11">
      <t>タントウシャ</t>
    </rPh>
    <rPh sb="11" eb="13">
      <t>カイギ</t>
    </rPh>
    <rPh sb="15" eb="17">
      <t>カイサイ</t>
    </rPh>
    <rPh sb="23" eb="24">
      <t>マタ</t>
    </rPh>
    <rPh sb="26" eb="28">
      <t>イチブ</t>
    </rPh>
    <rPh sb="33" eb="35">
      <t>カイサイ</t>
    </rPh>
    <rPh sb="42" eb="44">
      <t>カイトウ</t>
    </rPh>
    <rPh sb="46" eb="48">
      <t>バアイ</t>
    </rPh>
    <rPh sb="51" eb="53">
      <t>リユウ</t>
    </rPh>
    <rPh sb="54" eb="56">
      <t>イカ</t>
    </rPh>
    <rPh sb="60" eb="61">
      <t>ア</t>
    </rPh>
    <phoneticPr fontId="3"/>
  </si>
  <si>
    <r>
      <rPr>
        <sz val="11"/>
        <rFont val="ＭＳ Ｐゴシック"/>
        <family val="3"/>
        <charset val="128"/>
      </rPr>
      <t>本年4月以降で実施した研修、又は、今後予定している研修を記入してください。</t>
    </r>
    <rPh sb="0" eb="1">
      <t>ホン</t>
    </rPh>
    <rPh sb="7" eb="9">
      <t>ジッシ</t>
    </rPh>
    <rPh sb="11" eb="13">
      <t>ケンシュウ</t>
    </rPh>
    <rPh sb="14" eb="15">
      <t>マタ</t>
    </rPh>
    <rPh sb="17" eb="19">
      <t>コンゴ</t>
    </rPh>
    <rPh sb="19" eb="21">
      <t>ヨテイ</t>
    </rPh>
    <rPh sb="25" eb="27">
      <t>ケンシュウ</t>
    </rPh>
    <rPh sb="28" eb="30">
      <t>キニュウ</t>
    </rPh>
    <phoneticPr fontId="3"/>
  </si>
  <si>
    <r>
      <t>　担当職員に対し、業務継続計画について周知するとともに、必要な研修及び訓練を定期的に</t>
    </r>
    <r>
      <rPr>
        <sz val="11"/>
        <rFont val="ＭＳ Ｐゴシック"/>
        <family val="3"/>
        <charset val="128"/>
      </rPr>
      <t>（年１回以上）実施していますか。
※他のサービス事業者との連携等により行うことも差し支えありませんが、全ての従業者が参加できるようにすることが望ましいとされています。
※訓練の実施は、机上を含めその実施手法は問わないものの、机上及び実地で実施するものを適切に組み合わせながら実施することが適切であるとされています。</t>
    </r>
    <rPh sb="1" eb="3">
      <t>タントウ</t>
    </rPh>
    <rPh sb="3" eb="5">
      <t>ショクイン</t>
    </rPh>
    <phoneticPr fontId="3"/>
  </si>
  <si>
    <r>
      <t>　事業所における感染症の予防及びまん延の防止のための対策を検討する委員会</t>
    </r>
    <r>
      <rPr>
        <sz val="11"/>
        <rFont val="ＭＳ Ｐゴシック"/>
        <family val="3"/>
        <charset val="128"/>
      </rPr>
      <t>（以下「感染対策委員会」という。）（テレビ電話装置等を活用して行うことができるものとする。）をおおむね６月に１回以上開催するとともに、その結果について、従業者に周知徹底を図っていますか。</t>
    </r>
    <phoneticPr fontId="3"/>
  </si>
  <si>
    <r>
      <t>　事業所において、従業者に対し、感染症の予防及びまん延の防止のための研修及び訓練を定期的に</t>
    </r>
    <r>
      <rPr>
        <sz val="11"/>
        <rFont val="ＭＳ Ｐゴシック"/>
        <family val="3"/>
        <charset val="128"/>
      </rPr>
      <t>（年１回以上）実施していますか。</t>
    </r>
    <phoneticPr fontId="3"/>
  </si>
  <si>
    <r>
      <t>２４　苦情処理　</t>
    </r>
    <r>
      <rPr>
        <b/>
        <sz val="11"/>
        <rFont val="HG丸ｺﾞｼｯｸM-PRO"/>
        <family val="3"/>
        <charset val="128"/>
      </rPr>
      <t>（事例がない場合は「事例なし」と記載してください）</t>
    </r>
    <rPh sb="3" eb="5">
      <t>クジョウ</t>
    </rPh>
    <rPh sb="5" eb="7">
      <t>ショリ</t>
    </rPh>
    <phoneticPr fontId="3"/>
  </si>
  <si>
    <r>
      <t xml:space="preserve">　事業所における虐待の防止のための対策を検討する委員会（以下、虐待防止検討委員会という）（テレビ電話装置等を活用して行うことができるものとする）を定期的に開催するとともに、その結果について担当職員に周知徹底を図っていますか。
</t>
    </r>
    <r>
      <rPr>
        <sz val="11"/>
        <rFont val="ＭＳ Ｐゴシック"/>
        <family val="3"/>
        <charset val="128"/>
      </rPr>
      <t>※他の会議体を設置している場合、これと一体的に設置・運営することとして差し支えないとされています。</t>
    </r>
    <rPh sb="28" eb="30">
      <t>イカ</t>
    </rPh>
    <rPh sb="94" eb="96">
      <t>タントウ</t>
    </rPh>
    <rPh sb="96" eb="98">
      <t>ショクイン</t>
    </rPh>
    <phoneticPr fontId="3"/>
  </si>
  <si>
    <r>
      <t>　事業所において、担当職員に対し、虐待の防止のための研修を定期的に</t>
    </r>
    <r>
      <rPr>
        <sz val="11"/>
        <rFont val="ＭＳ Ｐゴシック"/>
        <family val="3"/>
        <charset val="128"/>
      </rPr>
      <t>（年１回以上）実施していますか。</t>
    </r>
    <rPh sb="9" eb="11">
      <t>タントウ</t>
    </rPh>
    <rPh sb="11" eb="13">
      <t>ショクイン</t>
    </rPh>
    <phoneticPr fontId="3"/>
  </si>
  <si>
    <r>
      <rPr>
        <sz val="11"/>
        <rFont val="ＭＳ Ｐゴシック"/>
        <family val="3"/>
        <charset val="128"/>
      </rPr>
      <t>　虐待の防止措置を適切に実施するための担当者を置いていますか。
※当該担当者としては、虐待防止検討委員会の責任者と同一の従業者が務めることが望ましいとされています。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</si>
</sst>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12"/>
      <name val="HG丸ｺﾞｼｯｸM-PRO"/>
      <family val="3"/>
      <charset val="128"/>
    </font>
    <font>
      <sz val="20"/>
      <name val="HG丸ｺﾞｼｯｸM-PRO"/>
      <family val="3"/>
      <charset val="128"/>
    </font>
    <font>
      <sz val="12"/>
      <name val="ＤＦ平成明朝体W7"/>
      <family val="3"/>
      <charset val="128"/>
    </font>
    <font>
      <sz val="18"/>
      <name val="HG丸ｺﾞｼｯｸM-PRO"/>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1"/>
      <color theme="1"/>
      <name val="HG丸ｺﾞｼｯｸM-PRO"/>
      <family val="3"/>
      <charset val="128"/>
    </font>
    <font>
      <b/>
      <sz val="11"/>
      <name val="ＭＳ Ｐゴシック"/>
      <family val="3"/>
      <charset val="128"/>
    </font>
    <font>
      <sz val="11"/>
      <name val="ＭＳ Ｐゴシック"/>
      <family val="3"/>
      <charset val="128"/>
    </font>
    <font>
      <b/>
      <sz val="16"/>
      <name val="ＭＳ Ｐゴシック"/>
      <family val="3"/>
      <charset val="128"/>
    </font>
    <font>
      <b/>
      <i/>
      <sz val="16"/>
      <name val="ＭＳ Ｐゴシック"/>
      <family val="3"/>
      <charset val="128"/>
    </font>
    <font>
      <sz val="12"/>
      <name val="ＭＳ Ｐゴシック"/>
      <family val="3"/>
      <charset val="128"/>
    </font>
    <font>
      <b/>
      <sz val="24"/>
      <name val="HG丸ｺﾞｼｯｸM-PRO"/>
      <family val="3"/>
      <charset val="128"/>
    </font>
    <font>
      <u/>
      <sz val="18"/>
      <name val="HG丸ｺﾞｼｯｸM-PRO"/>
      <family val="3"/>
      <charset val="128"/>
    </font>
    <font>
      <b/>
      <sz val="12"/>
      <color theme="0"/>
      <name val="HG丸ｺﾞｼｯｸM-PRO"/>
      <family val="3"/>
      <charset val="128"/>
    </font>
    <font>
      <sz val="10"/>
      <name val="HG丸ｺﾞｼｯｸM-PRO"/>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
      <b/>
      <sz val="14"/>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9.5"/>
      <name val="HG丸ｺﾞｼｯｸM-PRO"/>
      <family val="3"/>
      <charset val="128"/>
    </font>
    <font>
      <b/>
      <sz val="11"/>
      <name val="HG丸ｺﾞｼｯｸM-PRO"/>
      <family val="3"/>
      <charset val="128"/>
    </font>
  </fonts>
  <fills count="9">
    <fill>
      <patternFill patternType="none"/>
    </fill>
    <fill>
      <patternFill patternType="gray125"/>
    </fill>
    <fill>
      <patternFill patternType="solid">
        <fgColor indexed="43"/>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9FF9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17" fillId="0" borderId="0"/>
    <xf numFmtId="0" fontId="17"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2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7" fillId="0" borderId="0" xfId="0" applyFont="1" applyBorder="1" applyAlignment="1">
      <alignment horizontal="left" vertical="top"/>
    </xf>
    <xf numFmtId="0" fontId="4" fillId="0" borderId="27" xfId="0" applyFont="1" applyBorder="1">
      <alignment vertical="center"/>
    </xf>
    <xf numFmtId="0" fontId="4" fillId="0" borderId="28"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0" borderId="3" xfId="0" applyFont="1" applyBorder="1" applyAlignment="1">
      <alignment vertical="center"/>
    </xf>
    <xf numFmtId="0" fontId="10" fillId="0" borderId="0" xfId="0" applyFont="1">
      <alignment vertical="center"/>
    </xf>
    <xf numFmtId="0" fontId="11" fillId="0" borderId="0" xfId="0" applyFo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0" fillId="0" borderId="0" xfId="0" applyFont="1">
      <alignment vertical="center"/>
    </xf>
    <xf numFmtId="0" fontId="0" fillId="0" borderId="0" xfId="0" applyFont="1" applyFill="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2" fillId="0" borderId="0" xfId="0" applyFont="1" applyBorder="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12" fillId="0" borderId="0" xfId="0" applyFont="1" applyBorder="1" applyAlignment="1">
      <alignment horizontal="center" vertical="center" textRotation="255"/>
    </xf>
    <xf numFmtId="0" fontId="10" fillId="0" borderId="0"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Border="1" applyAlignment="1">
      <alignment horizontal="center" vertical="center" textRotation="255"/>
    </xf>
    <xf numFmtId="0" fontId="13" fillId="0" borderId="0" xfId="0" applyFont="1" applyFill="1" applyBorder="1" applyAlignment="1">
      <alignment vertical="center"/>
    </xf>
    <xf numFmtId="0" fontId="0" fillId="0" borderId="0" xfId="1" applyFont="1"/>
    <xf numFmtId="0" fontId="19" fillId="0" borderId="0" xfId="1" applyFont="1" applyAlignment="1">
      <alignment horizontal="center"/>
    </xf>
    <xf numFmtId="0" fontId="0" fillId="0" borderId="0" xfId="1" applyFont="1" applyAlignment="1">
      <alignment horizontal="center" vertical="center"/>
    </xf>
    <xf numFmtId="0" fontId="0" fillId="0" borderId="0" xfId="1" applyFont="1" applyAlignment="1">
      <alignment vertical="center"/>
    </xf>
    <xf numFmtId="0" fontId="0" fillId="0" borderId="0" xfId="1" applyFont="1" applyAlignment="1">
      <alignment horizontal="center"/>
    </xf>
    <xf numFmtId="0" fontId="0" fillId="0" borderId="9" xfId="1" applyFont="1" applyBorder="1" applyAlignment="1">
      <alignment horizontal="center" vertical="center"/>
    </xf>
    <xf numFmtId="0" fontId="4" fillId="0" borderId="0" xfId="2" applyFont="1">
      <alignment vertical="center"/>
    </xf>
    <xf numFmtId="0" fontId="4" fillId="0" borderId="0" xfId="2" applyFont="1" applyAlignment="1">
      <alignment horizontal="center" vertical="center"/>
    </xf>
    <xf numFmtId="0" fontId="6" fillId="0" borderId="0" xfId="2" applyFont="1" applyAlignment="1">
      <alignment vertical="center"/>
    </xf>
    <xf numFmtId="0" fontId="5" fillId="0" borderId="0" xfId="2" applyFont="1" applyAlignment="1">
      <alignment vertical="center" wrapText="1"/>
    </xf>
    <xf numFmtId="0" fontId="5" fillId="0" borderId="0" xfId="2" applyFont="1" applyAlignment="1">
      <alignment horizontal="left" vertical="center"/>
    </xf>
    <xf numFmtId="0" fontId="5" fillId="0" borderId="0" xfId="2" applyFont="1" applyAlignment="1">
      <alignment vertical="center"/>
    </xf>
    <xf numFmtId="0" fontId="23" fillId="3" borderId="17" xfId="2" applyFont="1" applyFill="1" applyBorder="1" applyAlignment="1">
      <alignment horizontal="center" vertical="center"/>
    </xf>
    <xf numFmtId="0" fontId="23" fillId="3" borderId="11" xfId="2" applyFont="1" applyFill="1" applyBorder="1" applyAlignment="1">
      <alignment horizontal="center" vertical="center"/>
    </xf>
    <xf numFmtId="0" fontId="23" fillId="3" borderId="62" xfId="2" applyFont="1" applyFill="1" applyBorder="1" applyAlignment="1">
      <alignment horizontal="center" vertical="center" wrapText="1"/>
    </xf>
    <xf numFmtId="0" fontId="23" fillId="3" borderId="12" xfId="2" applyFont="1" applyFill="1" applyBorder="1" applyAlignment="1">
      <alignment horizontal="center" vertical="center" wrapText="1"/>
    </xf>
    <xf numFmtId="0" fontId="4" fillId="4" borderId="63" xfId="2" applyFont="1" applyFill="1" applyBorder="1">
      <alignment vertical="center"/>
    </xf>
    <xf numFmtId="0" fontId="4" fillId="4" borderId="64" xfId="2" applyFont="1" applyFill="1" applyBorder="1">
      <alignment vertical="center"/>
    </xf>
    <xf numFmtId="0" fontId="4" fillId="4" borderId="65" xfId="2" applyFont="1" applyFill="1" applyBorder="1" applyAlignment="1">
      <alignment horizontal="center" vertical="center"/>
    </xf>
    <xf numFmtId="0" fontId="4" fillId="4" borderId="66" xfId="2" applyFont="1" applyFill="1" applyBorder="1" applyAlignment="1">
      <alignment horizontal="center" vertical="center"/>
    </xf>
    <xf numFmtId="0" fontId="4" fillId="0" borderId="63" xfId="2" applyFont="1" applyBorder="1">
      <alignment vertical="center"/>
    </xf>
    <xf numFmtId="0" fontId="4" fillId="0" borderId="64" xfId="2" applyFont="1" applyFill="1" applyBorder="1">
      <alignment vertical="center"/>
    </xf>
    <xf numFmtId="0" fontId="4" fillId="0" borderId="65" xfId="2" applyFont="1" applyBorder="1" applyAlignment="1">
      <alignment horizontal="center" vertical="center"/>
    </xf>
    <xf numFmtId="0" fontId="4" fillId="0" borderId="66" xfId="2" applyFont="1" applyBorder="1" applyAlignment="1">
      <alignment horizontal="center" vertical="center"/>
    </xf>
    <xf numFmtId="0" fontId="0" fillId="0" borderId="10" xfId="1" applyFont="1" applyBorder="1" applyAlignment="1">
      <alignment horizontal="center" vertical="center"/>
    </xf>
    <xf numFmtId="0" fontId="4" fillId="0" borderId="67" xfId="2" applyFont="1" applyBorder="1">
      <alignment vertical="center"/>
    </xf>
    <xf numFmtId="0" fontId="4" fillId="0" borderId="68" xfId="2" applyFont="1" applyFill="1" applyBorder="1">
      <alignment vertical="center"/>
    </xf>
    <xf numFmtId="0" fontId="4" fillId="0" borderId="69" xfId="2" applyFont="1" applyBorder="1" applyAlignment="1">
      <alignment horizontal="center" vertical="center"/>
    </xf>
    <xf numFmtId="0" fontId="4" fillId="0" borderId="70" xfId="2"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horizontal="left" vertical="center"/>
    </xf>
    <xf numFmtId="0" fontId="0" fillId="0" borderId="0" xfId="1" applyFont="1" applyBorder="1" applyAlignment="1"/>
    <xf numFmtId="0" fontId="0" fillId="5" borderId="5" xfId="1" applyFont="1" applyFill="1" applyBorder="1" applyAlignment="1">
      <alignment horizontal="center" vertical="center"/>
    </xf>
    <xf numFmtId="0" fontId="20" fillId="2" borderId="7" xfId="1" applyFont="1" applyFill="1" applyBorder="1" applyAlignment="1">
      <alignment horizontal="center" vertical="center"/>
    </xf>
    <xf numFmtId="0" fontId="0" fillId="0" borderId="0" xfId="0" applyFont="1" applyFill="1">
      <alignment vertical="center"/>
    </xf>
    <xf numFmtId="0" fontId="16" fillId="0" borderId="0" xfId="0" applyFont="1" applyFill="1">
      <alignment vertical="center"/>
    </xf>
    <xf numFmtId="0" fontId="25" fillId="0" borderId="0" xfId="5" applyFont="1" applyFill="1" applyAlignment="1" applyProtection="1">
      <alignment vertical="center"/>
    </xf>
    <xf numFmtId="0" fontId="25" fillId="0" borderId="0" xfId="5" applyFont="1" applyFill="1" applyAlignment="1" applyProtection="1">
      <alignment horizontal="left" vertical="center"/>
    </xf>
    <xf numFmtId="0" fontId="26" fillId="0" borderId="0" xfId="5" applyFont="1" applyFill="1" applyAlignment="1" applyProtection="1">
      <alignment horizontal="left" vertical="center"/>
    </xf>
    <xf numFmtId="0" fontId="26" fillId="0" borderId="0" xfId="5" applyFont="1" applyFill="1" applyAlignment="1" applyProtection="1">
      <alignment horizontal="right" vertical="center"/>
    </xf>
    <xf numFmtId="0" fontId="28" fillId="0" borderId="0" xfId="5" applyFont="1" applyFill="1" applyAlignment="1" applyProtection="1">
      <alignment horizontal="left" vertical="center"/>
    </xf>
    <xf numFmtId="0" fontId="25" fillId="0" borderId="0" xfId="5" applyFont="1" applyFill="1" applyAlignment="1">
      <alignment vertical="center"/>
    </xf>
    <xf numFmtId="0" fontId="26" fillId="0" borderId="0" xfId="5" applyFont="1" applyFill="1" applyAlignment="1" applyProtection="1">
      <alignment vertical="center"/>
    </xf>
    <xf numFmtId="0" fontId="26" fillId="0" borderId="0" xfId="5" applyFont="1" applyFill="1" applyAlignment="1">
      <alignment horizontal="right" vertical="center"/>
    </xf>
    <xf numFmtId="0" fontId="26" fillId="0" borderId="0" xfId="5" applyFont="1" applyFill="1" applyAlignment="1">
      <alignment vertical="center"/>
    </xf>
    <xf numFmtId="0" fontId="28" fillId="0" borderId="0" xfId="5" applyFont="1" applyFill="1" applyAlignment="1" applyProtection="1">
      <alignment horizontal="right" vertical="center"/>
    </xf>
    <xf numFmtId="0" fontId="28" fillId="8" borderId="0" xfId="5" applyFont="1" applyFill="1" applyAlignment="1" applyProtection="1">
      <alignment horizontal="center" vertical="center"/>
    </xf>
    <xf numFmtId="0" fontId="28" fillId="8" borderId="0" xfId="5" applyFont="1" applyFill="1" applyAlignment="1" applyProtection="1">
      <alignment horizontal="right" vertical="center"/>
    </xf>
    <xf numFmtId="0" fontId="28" fillId="8" borderId="0" xfId="5" applyFont="1" applyFill="1" applyAlignment="1" applyProtection="1">
      <alignment vertical="center"/>
    </xf>
    <xf numFmtId="0" fontId="28" fillId="0" borderId="0" xfId="5" applyFont="1" applyFill="1" applyAlignment="1" applyProtection="1">
      <alignment vertical="center"/>
    </xf>
    <xf numFmtId="0" fontId="26" fillId="0" borderId="0" xfId="5" applyFont="1" applyFill="1" applyAlignment="1" applyProtection="1">
      <alignment horizontal="center" vertical="center"/>
    </xf>
    <xf numFmtId="0" fontId="25" fillId="0" borderId="0" xfId="5" quotePrefix="1" applyFont="1" applyFill="1" applyAlignment="1" applyProtection="1">
      <alignment horizontal="center" vertical="center"/>
    </xf>
    <xf numFmtId="0" fontId="25" fillId="8" borderId="0" xfId="5" applyFont="1" applyFill="1" applyBorder="1" applyAlignment="1" applyProtection="1">
      <alignment vertical="center"/>
    </xf>
    <xf numFmtId="0" fontId="26" fillId="8" borderId="0" xfId="5" applyFont="1" applyFill="1" applyBorder="1" applyAlignment="1" applyProtection="1">
      <alignment horizontal="right" vertical="center"/>
    </xf>
    <xf numFmtId="0" fontId="26" fillId="8" borderId="0" xfId="5" applyFont="1" applyFill="1" applyBorder="1" applyProtection="1">
      <alignment vertical="center"/>
    </xf>
    <xf numFmtId="0" fontId="26" fillId="8" borderId="0" xfId="5" applyFont="1" applyFill="1" applyBorder="1" applyAlignment="1" applyProtection="1">
      <alignment horizontal="center" vertical="center"/>
    </xf>
    <xf numFmtId="0" fontId="26" fillId="0" borderId="0" xfId="5" applyFont="1" applyBorder="1" applyProtection="1">
      <alignment vertical="center"/>
    </xf>
    <xf numFmtId="0" fontId="25" fillId="8" borderId="0" xfId="5" applyFont="1" applyFill="1" applyBorder="1" applyAlignment="1" applyProtection="1">
      <alignment horizontal="center" vertical="center"/>
    </xf>
    <xf numFmtId="0" fontId="26" fillId="8" borderId="0" xfId="5" applyFont="1" applyFill="1" applyBorder="1" applyAlignment="1" applyProtection="1">
      <alignment vertical="center"/>
    </xf>
    <xf numFmtId="0" fontId="29" fillId="8" borderId="0" xfId="5" applyFont="1" applyFill="1" applyBorder="1" applyAlignment="1" applyProtection="1">
      <alignment horizontal="centerContinuous" vertical="center"/>
    </xf>
    <xf numFmtId="0" fontId="25" fillId="8" borderId="0" xfId="5" applyFont="1" applyFill="1" applyBorder="1" applyAlignment="1" applyProtection="1">
      <alignment horizontal="centerContinuous" vertical="center"/>
    </xf>
    <xf numFmtId="0" fontId="25" fillId="8" borderId="0" xfId="5" applyFont="1" applyFill="1" applyBorder="1" applyProtection="1">
      <alignment vertical="center"/>
    </xf>
    <xf numFmtId="0" fontId="25" fillId="0" borderId="0" xfId="5" applyFont="1" applyBorder="1" applyProtection="1">
      <alignment vertical="center"/>
    </xf>
    <xf numFmtId="0" fontId="25" fillId="0" borderId="0" xfId="5" applyFont="1" applyProtection="1">
      <alignment vertical="center"/>
    </xf>
    <xf numFmtId="0" fontId="29" fillId="0" borderId="0" xfId="5" applyFont="1" applyProtection="1">
      <alignment vertical="center"/>
    </xf>
    <xf numFmtId="0" fontId="25" fillId="0" borderId="0" xfId="5" applyFont="1" applyAlignment="1" applyProtection="1">
      <alignment horizontal="center" vertical="center"/>
    </xf>
    <xf numFmtId="0" fontId="25" fillId="0" borderId="0" xfId="5" applyFont="1" applyAlignment="1" applyProtection="1">
      <alignment horizontal="right" vertical="center"/>
    </xf>
    <xf numFmtId="0" fontId="29" fillId="0" borderId="0" xfId="5" applyFont="1">
      <alignment vertical="center"/>
    </xf>
    <xf numFmtId="20" fontId="25" fillId="8" borderId="0" xfId="5" applyNumberFormat="1" applyFont="1" applyFill="1" applyBorder="1" applyAlignment="1" applyProtection="1">
      <alignment vertical="center"/>
    </xf>
    <xf numFmtId="20" fontId="25" fillId="8" borderId="0" xfId="5" applyNumberFormat="1" applyFont="1" applyFill="1" applyBorder="1" applyAlignment="1" applyProtection="1">
      <alignment horizontal="center" vertical="center"/>
    </xf>
    <xf numFmtId="176" fontId="25" fillId="8" borderId="0" xfId="5" applyNumberFormat="1" applyFont="1" applyFill="1" applyBorder="1" applyAlignment="1" applyProtection="1">
      <alignment vertical="center"/>
    </xf>
    <xf numFmtId="0" fontId="25" fillId="8" borderId="0" xfId="5" applyFont="1" applyFill="1" applyBorder="1" applyAlignment="1" applyProtection="1">
      <alignment horizontal="left" vertical="center"/>
    </xf>
    <xf numFmtId="0" fontId="25" fillId="0" borderId="0" xfId="5" applyFont="1" applyBorder="1" applyAlignment="1" applyProtection="1">
      <alignment horizontal="center" vertical="center"/>
    </xf>
    <xf numFmtId="0" fontId="29" fillId="0" borderId="0" xfId="5" applyFont="1" applyFill="1" applyAlignment="1" applyProtection="1">
      <alignment vertical="center"/>
    </xf>
    <xf numFmtId="0" fontId="29" fillId="0" borderId="0" xfId="5" applyFont="1" applyFill="1" applyAlignment="1" applyProtection="1">
      <alignment horizontal="left" vertical="center"/>
    </xf>
    <xf numFmtId="0" fontId="25" fillId="0" borderId="0" xfId="5" applyFont="1" applyFill="1" applyAlignment="1" applyProtection="1">
      <alignment horizontal="right" vertical="center"/>
    </xf>
    <xf numFmtId="0" fontId="25" fillId="0" borderId="0" xfId="5" applyFont="1" applyFill="1" applyAlignment="1" applyProtection="1">
      <alignment horizontal="center" vertical="center"/>
    </xf>
    <xf numFmtId="0" fontId="30" fillId="0" borderId="0" xfId="5" applyFont="1" applyFill="1" applyAlignment="1" applyProtection="1">
      <alignment vertical="center"/>
    </xf>
    <xf numFmtId="0" fontId="30" fillId="0" borderId="0" xfId="5" applyFont="1" applyFill="1" applyAlignment="1" applyProtection="1">
      <alignment horizontal="left" vertical="center"/>
    </xf>
    <xf numFmtId="0" fontId="30" fillId="0" borderId="0" xfId="5" applyFont="1" applyFill="1" applyBorder="1" applyAlignment="1" applyProtection="1">
      <alignment vertical="center"/>
    </xf>
    <xf numFmtId="0" fontId="30" fillId="0" borderId="0" xfId="5" applyFont="1" applyFill="1" applyAlignment="1" applyProtection="1">
      <alignment horizontal="right" vertical="center"/>
    </xf>
    <xf numFmtId="0" fontId="30" fillId="0" borderId="0" xfId="5" applyFont="1" applyFill="1" applyAlignment="1">
      <alignment horizontal="right" vertical="center"/>
    </xf>
    <xf numFmtId="0" fontId="30" fillId="0" borderId="0" xfId="5" applyFont="1" applyFill="1" applyAlignment="1">
      <alignment vertical="center"/>
    </xf>
    <xf numFmtId="0" fontId="29" fillId="0" borderId="80" xfId="5" applyFont="1" applyFill="1" applyBorder="1" applyAlignment="1" applyProtection="1">
      <alignment horizontal="center" vertical="center"/>
    </xf>
    <xf numFmtId="0" fontId="29" fillId="0" borderId="9" xfId="5" applyFont="1" applyFill="1" applyBorder="1" applyAlignment="1" applyProtection="1">
      <alignment horizontal="center" vertical="center"/>
    </xf>
    <xf numFmtId="0" fontId="29" fillId="0" borderId="13" xfId="5" applyFont="1" applyFill="1" applyBorder="1" applyAlignment="1" applyProtection="1">
      <alignment horizontal="center" vertical="center"/>
    </xf>
    <xf numFmtId="0" fontId="25" fillId="0" borderId="13" xfId="5" applyFont="1" applyFill="1" applyBorder="1" applyAlignment="1" applyProtection="1">
      <alignment horizontal="center" vertical="center"/>
    </xf>
    <xf numFmtId="0" fontId="29" fillId="0" borderId="85" xfId="5" applyNumberFormat="1" applyFont="1" applyFill="1" applyBorder="1" applyAlignment="1" applyProtection="1">
      <alignment horizontal="center" vertical="center" wrapText="1"/>
    </xf>
    <xf numFmtId="0" fontId="29" fillId="0" borderId="15" xfId="5" applyNumberFormat="1" applyFont="1" applyFill="1" applyBorder="1" applyAlignment="1" applyProtection="1">
      <alignment horizontal="center" vertical="center" wrapText="1"/>
    </xf>
    <xf numFmtId="0" fontId="29" fillId="0" borderId="16" xfId="5" applyNumberFormat="1" applyFont="1" applyFill="1" applyBorder="1" applyAlignment="1" applyProtection="1">
      <alignment horizontal="center" vertical="center" wrapText="1"/>
    </xf>
    <xf numFmtId="0" fontId="25" fillId="0" borderId="15" xfId="5" applyNumberFormat="1" applyFont="1" applyFill="1" applyBorder="1" applyAlignment="1" applyProtection="1">
      <alignment horizontal="center" vertical="center" wrapText="1"/>
    </xf>
    <xf numFmtId="0" fontId="25" fillId="0" borderId="86" xfId="5" applyFont="1" applyFill="1" applyBorder="1" applyAlignment="1" applyProtection="1">
      <alignment vertical="center"/>
    </xf>
    <xf numFmtId="177" fontId="25" fillId="7" borderId="92" xfId="5" applyNumberFormat="1" applyFont="1" applyFill="1" applyBorder="1" applyAlignment="1" applyProtection="1">
      <alignment horizontal="center" vertical="center" shrinkToFit="1"/>
      <protection locked="0"/>
    </xf>
    <xf numFmtId="177" fontId="25" fillId="7" borderId="93" xfId="5" applyNumberFormat="1" applyFont="1" applyFill="1" applyBorder="1" applyAlignment="1" applyProtection="1">
      <alignment horizontal="center" vertical="center" shrinkToFit="1"/>
      <protection locked="0"/>
    </xf>
    <xf numFmtId="177" fontId="25" fillId="7" borderId="94" xfId="5" applyNumberFormat="1" applyFont="1" applyFill="1" applyBorder="1" applyAlignment="1" applyProtection="1">
      <alignment horizontal="center" vertical="center" shrinkToFit="1"/>
      <protection locked="0"/>
    </xf>
    <xf numFmtId="0" fontId="25" fillId="0" borderId="95" xfId="5" applyFont="1" applyFill="1" applyBorder="1" applyAlignment="1" applyProtection="1">
      <alignment vertical="center"/>
    </xf>
    <xf numFmtId="177" fontId="25" fillId="7" borderId="63" xfId="5" applyNumberFormat="1" applyFont="1" applyFill="1" applyBorder="1" applyAlignment="1" applyProtection="1">
      <alignment horizontal="center" vertical="center" shrinkToFit="1"/>
      <protection locked="0"/>
    </xf>
    <xf numFmtId="177" fontId="25" fillId="7" borderId="64" xfId="5" applyNumberFormat="1" applyFont="1" applyFill="1" applyBorder="1" applyAlignment="1" applyProtection="1">
      <alignment horizontal="center" vertical="center" shrinkToFit="1"/>
      <protection locked="0"/>
    </xf>
    <xf numFmtId="177" fontId="25" fillId="7" borderId="66" xfId="5" applyNumberFormat="1" applyFont="1" applyFill="1" applyBorder="1" applyAlignment="1" applyProtection="1">
      <alignment horizontal="center" vertical="center" shrinkToFit="1"/>
      <protection locked="0"/>
    </xf>
    <xf numFmtId="0" fontId="25" fillId="0" borderId="96" xfId="5" applyFont="1" applyFill="1" applyBorder="1" applyAlignment="1" applyProtection="1">
      <alignment vertical="center"/>
    </xf>
    <xf numFmtId="177" fontId="25" fillId="7" borderId="85" xfId="5" applyNumberFormat="1" applyFont="1" applyFill="1" applyBorder="1" applyAlignment="1" applyProtection="1">
      <alignment horizontal="center" vertical="center" shrinkToFit="1"/>
      <protection locked="0"/>
    </xf>
    <xf numFmtId="177" fontId="25" fillId="7" borderId="15" xfId="5" applyNumberFormat="1" applyFont="1" applyFill="1" applyBorder="1" applyAlignment="1" applyProtection="1">
      <alignment horizontal="center" vertical="center" shrinkToFit="1"/>
      <protection locked="0"/>
    </xf>
    <xf numFmtId="177" fontId="25" fillId="7" borderId="16" xfId="5" applyNumberFormat="1" applyFont="1" applyFill="1" applyBorder="1" applyAlignment="1" applyProtection="1">
      <alignment horizontal="center" vertical="center" shrinkToFit="1"/>
      <protection locked="0"/>
    </xf>
    <xf numFmtId="0" fontId="32" fillId="0" borderId="0" xfId="5" applyFont="1" applyFill="1" applyAlignment="1" applyProtection="1">
      <alignment vertical="center"/>
    </xf>
    <xf numFmtId="0" fontId="30" fillId="0" borderId="0" xfId="5" applyFont="1" applyFill="1" applyBorder="1" applyAlignment="1" applyProtection="1">
      <alignment vertical="center" shrinkToFit="1"/>
    </xf>
    <xf numFmtId="0" fontId="31" fillId="0" borderId="0" xfId="5" applyFont="1" applyFill="1" applyBorder="1" applyAlignment="1" applyProtection="1">
      <alignment vertical="center" shrinkToFit="1"/>
    </xf>
    <xf numFmtId="0" fontId="30" fillId="0" borderId="0" xfId="5" applyFont="1" applyFill="1" applyBorder="1" applyAlignment="1" applyProtection="1">
      <alignment horizontal="left" vertical="center"/>
    </xf>
    <xf numFmtId="0" fontId="29" fillId="0" borderId="0" xfId="5" applyFont="1" applyFill="1" applyBorder="1" applyAlignment="1" applyProtection="1">
      <alignment vertical="center"/>
    </xf>
    <xf numFmtId="0" fontId="29" fillId="0" borderId="0" xfId="5" applyFont="1" applyFill="1" applyBorder="1" applyAlignment="1" applyProtection="1">
      <alignment horizontal="left" vertical="center"/>
    </xf>
    <xf numFmtId="0" fontId="29" fillId="8" borderId="0" xfId="5" applyFont="1" applyFill="1" applyBorder="1" applyAlignment="1" applyProtection="1">
      <alignment vertical="center"/>
    </xf>
    <xf numFmtId="0" fontId="29" fillId="0" borderId="0" xfId="5" applyFont="1" applyFill="1" applyBorder="1" applyAlignment="1" applyProtection="1">
      <alignment horizontal="centerContinuous" vertical="center"/>
    </xf>
    <xf numFmtId="178" fontId="29" fillId="8" borderId="0" xfId="5" applyNumberFormat="1" applyFont="1" applyFill="1" applyBorder="1" applyAlignment="1" applyProtection="1">
      <alignment horizontal="center" vertical="center"/>
    </xf>
    <xf numFmtId="179" fontId="29" fillId="0" borderId="0" xfId="5" applyNumberFormat="1" applyFont="1" applyFill="1" applyBorder="1" applyAlignment="1" applyProtection="1">
      <alignment vertical="center"/>
    </xf>
    <xf numFmtId="179" fontId="29" fillId="0" borderId="0" xfId="5" applyNumberFormat="1" applyFont="1" applyFill="1" applyAlignment="1" applyProtection="1">
      <alignment vertical="center"/>
    </xf>
    <xf numFmtId="0" fontId="29" fillId="8" borderId="0" xfId="5" applyFont="1" applyFill="1" applyBorder="1" applyAlignment="1" applyProtection="1">
      <alignment horizontal="center" vertical="center"/>
    </xf>
    <xf numFmtId="180" fontId="29" fillId="8" borderId="0" xfId="6" applyNumberFormat="1" applyFont="1" applyFill="1" applyBorder="1" applyAlignment="1" applyProtection="1">
      <alignment horizontal="right" vertical="center"/>
    </xf>
    <xf numFmtId="180" fontId="29" fillId="8" borderId="0" xfId="6" applyNumberFormat="1" applyFont="1" applyFill="1" applyBorder="1" applyAlignment="1" applyProtection="1">
      <alignment vertical="center"/>
    </xf>
    <xf numFmtId="176" fontId="29" fillId="8" borderId="0" xfId="5" applyNumberFormat="1" applyFont="1" applyFill="1" applyBorder="1" applyAlignment="1" applyProtection="1">
      <alignment vertical="center"/>
    </xf>
    <xf numFmtId="0" fontId="29" fillId="0" borderId="0" xfId="5" applyFont="1" applyFill="1" applyBorder="1" applyAlignment="1" applyProtection="1">
      <alignment horizontal="right" vertical="center"/>
    </xf>
    <xf numFmtId="0" fontId="33" fillId="0" borderId="0" xfId="5" applyFont="1" applyFill="1" applyBorder="1" applyAlignment="1" applyProtection="1">
      <alignment vertical="center"/>
    </xf>
    <xf numFmtId="0" fontId="29" fillId="8" borderId="0" xfId="5" applyFont="1" applyFill="1" applyBorder="1" applyAlignment="1" applyProtection="1">
      <alignment horizontal="left" vertical="center"/>
    </xf>
    <xf numFmtId="0" fontId="29" fillId="0" borderId="0" xfId="5" applyFont="1" applyFill="1" applyBorder="1" applyAlignment="1" applyProtection="1">
      <alignment horizontal="center" vertical="center"/>
    </xf>
    <xf numFmtId="0" fontId="29" fillId="0" borderId="0" xfId="5" applyFont="1" applyFill="1" applyBorder="1" applyAlignment="1" applyProtection="1">
      <alignment vertical="center" wrapText="1"/>
    </xf>
    <xf numFmtId="0" fontId="29" fillId="0" borderId="0" xfId="5" applyFont="1" applyFill="1" applyBorder="1" applyAlignment="1" applyProtection="1">
      <alignment horizontal="justify" vertical="center" wrapText="1"/>
    </xf>
    <xf numFmtId="0" fontId="30" fillId="0" borderId="0" xfId="5" applyFont="1" applyFill="1" applyBorder="1" applyAlignment="1">
      <alignment horizontal="left" vertical="center"/>
    </xf>
    <xf numFmtId="0" fontId="30" fillId="0" borderId="0" xfId="5" applyFont="1" applyFill="1" applyBorder="1" applyAlignment="1">
      <alignment vertical="center"/>
    </xf>
    <xf numFmtId="0" fontId="30" fillId="0" borderId="0" xfId="5" applyFont="1" applyFill="1" applyBorder="1" applyAlignment="1">
      <alignment vertical="center" wrapText="1"/>
    </xf>
    <xf numFmtId="0" fontId="30" fillId="0" borderId="0" xfId="5" applyFont="1" applyFill="1" applyBorder="1" applyAlignment="1">
      <alignment horizontal="justify" vertical="center" wrapText="1"/>
    </xf>
    <xf numFmtId="0" fontId="34" fillId="8" borderId="0" xfId="5" applyFont="1" applyFill="1">
      <alignment vertical="center"/>
    </xf>
    <xf numFmtId="0" fontId="34" fillId="8" borderId="9" xfId="5" applyFont="1" applyFill="1" applyBorder="1" applyAlignment="1">
      <alignment horizontal="center" vertical="center"/>
    </xf>
    <xf numFmtId="0" fontId="34" fillId="8" borderId="9" xfId="5" applyFont="1" applyFill="1" applyBorder="1" applyAlignment="1">
      <alignment vertical="center" shrinkToFit="1"/>
    </xf>
    <xf numFmtId="0" fontId="34" fillId="8" borderId="76" xfId="5" applyFont="1" applyFill="1" applyBorder="1" applyAlignment="1">
      <alignment horizontal="center" vertical="center" shrinkToFit="1"/>
    </xf>
    <xf numFmtId="0" fontId="25" fillId="8" borderId="99" xfId="5" applyFont="1" applyFill="1" applyBorder="1" applyAlignment="1">
      <alignment horizontal="center" vertical="center"/>
    </xf>
    <xf numFmtId="0" fontId="25" fillId="8" borderId="100" xfId="5" applyFont="1" applyFill="1" applyBorder="1" applyAlignment="1">
      <alignment horizontal="center" vertical="center"/>
    </xf>
    <xf numFmtId="0" fontId="25" fillId="8" borderId="101" xfId="5" applyFont="1" applyFill="1" applyBorder="1" applyAlignment="1">
      <alignment horizontal="center" vertical="center"/>
    </xf>
    <xf numFmtId="0" fontId="34" fillId="8" borderId="101" xfId="5" applyFont="1" applyFill="1" applyBorder="1" applyAlignment="1">
      <alignment horizontal="center" vertical="center"/>
    </xf>
    <xf numFmtId="0" fontId="34" fillId="8" borderId="102" xfId="5" applyFont="1" applyFill="1" applyBorder="1" applyAlignment="1">
      <alignment horizontal="center" vertical="center"/>
    </xf>
    <xf numFmtId="0" fontId="25" fillId="8" borderId="17" xfId="5" applyFont="1" applyFill="1" applyBorder="1">
      <alignment vertical="center"/>
    </xf>
    <xf numFmtId="0" fontId="25" fillId="8" borderId="5" xfId="5" applyFont="1" applyFill="1" applyBorder="1">
      <alignment vertical="center"/>
    </xf>
    <xf numFmtId="0" fontId="34" fillId="8" borderId="11" xfId="5" applyFont="1" applyFill="1" applyBorder="1">
      <alignment vertical="center"/>
    </xf>
    <xf numFmtId="0" fontId="34" fillId="8" borderId="75" xfId="5" applyFont="1" applyFill="1" applyBorder="1">
      <alignment vertical="center"/>
    </xf>
    <xf numFmtId="0" fontId="25" fillId="8" borderId="80" xfId="5" applyFont="1" applyFill="1" applyBorder="1">
      <alignment vertical="center"/>
    </xf>
    <xf numFmtId="0" fontId="34" fillId="8" borderId="9" xfId="5" applyFont="1" applyFill="1" applyBorder="1">
      <alignment vertical="center"/>
    </xf>
    <xf numFmtId="0" fontId="34" fillId="8" borderId="13" xfId="5" applyFont="1" applyFill="1" applyBorder="1">
      <alignment vertical="center"/>
    </xf>
    <xf numFmtId="0" fontId="25" fillId="8" borderId="9" xfId="5" applyFont="1" applyFill="1" applyBorder="1">
      <alignment vertical="center"/>
    </xf>
    <xf numFmtId="0" fontId="25" fillId="8" borderId="85" xfId="5" applyFont="1" applyFill="1" applyBorder="1">
      <alignment vertical="center"/>
    </xf>
    <xf numFmtId="0" fontId="34" fillId="8" borderId="15" xfId="5" applyFont="1" applyFill="1" applyBorder="1">
      <alignment vertical="center"/>
    </xf>
    <xf numFmtId="0" fontId="34" fillId="8" borderId="16" xfId="5"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36" fillId="0" borderId="0" xfId="0" applyFont="1" applyAlignment="1">
      <alignment horizontal="center" vertical="center"/>
    </xf>
    <xf numFmtId="0" fontId="36" fillId="0" borderId="0" xfId="0" applyFont="1" applyAlignment="1">
      <alignment horizontal="left" vertical="center"/>
    </xf>
    <xf numFmtId="0" fontId="16" fillId="0" borderId="0" xfId="0" applyFont="1">
      <alignment vertical="center"/>
    </xf>
    <xf numFmtId="0" fontId="0" fillId="0" borderId="21" xfId="0" applyFont="1" applyBorder="1" applyAlignment="1">
      <alignment horizontal="right" vertical="center" wrapText="1"/>
    </xf>
    <xf numFmtId="0" fontId="0" fillId="0" borderId="0" xfId="0" applyFont="1" applyBorder="1" applyAlignment="1">
      <alignment horizontal="right" vertical="center" wrapText="1"/>
    </xf>
    <xf numFmtId="0" fontId="0" fillId="0" borderId="20" xfId="0" applyFont="1" applyBorder="1" applyAlignment="1">
      <alignment horizontal="right" vertical="center" wrapText="1"/>
    </xf>
    <xf numFmtId="0" fontId="0" fillId="0" borderId="3" xfId="0" applyFont="1" applyBorder="1" applyAlignment="1">
      <alignment horizontal="right" vertical="center" wrapText="1"/>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vertical="center" wrapText="1"/>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24" fillId="0" borderId="0" xfId="0" applyFont="1" applyAlignment="1">
      <alignment vertical="center"/>
    </xf>
    <xf numFmtId="0" fontId="24" fillId="0" borderId="0" xfId="0" applyFont="1" applyAlignment="1">
      <alignment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24" fillId="0" borderId="0" xfId="0" applyFont="1" applyBorder="1" applyAlignment="1">
      <alignment horizontal="left" vertical="center"/>
    </xf>
    <xf numFmtId="0" fontId="38" fillId="0" borderId="0" xfId="0" applyFont="1" applyBorder="1" applyAlignment="1">
      <alignment horizontal="left" vertical="center" wrapText="1"/>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0" fillId="0" borderId="0" xfId="0" applyFont="1" applyBorder="1" applyAlignment="1">
      <alignment vertical="center" wrapText="1"/>
    </xf>
    <xf numFmtId="0" fontId="39" fillId="0" borderId="0" xfId="0" applyFont="1" applyBorder="1" applyAlignment="1">
      <alignment horizontal="left" vertical="center"/>
    </xf>
    <xf numFmtId="0" fontId="36" fillId="0" borderId="0" xfId="0" applyFont="1" applyBorder="1" applyAlignment="1">
      <alignment horizontal="left" vertical="center"/>
    </xf>
    <xf numFmtId="0" fontId="24" fillId="0" borderId="0" xfId="0" applyFont="1" applyBorder="1">
      <alignment vertical="center"/>
    </xf>
    <xf numFmtId="0" fontId="38" fillId="0" borderId="0" xfId="0" applyFont="1" applyBorder="1">
      <alignment vertical="center"/>
    </xf>
    <xf numFmtId="0" fontId="0" fillId="0" borderId="0" xfId="0" applyFont="1" applyBorder="1" applyAlignment="1">
      <alignment horizontal="center" vertical="center" wrapText="1"/>
    </xf>
    <xf numFmtId="0" fontId="0" fillId="0" borderId="0" xfId="0" applyFont="1" applyAlignment="1">
      <alignment vertical="top"/>
    </xf>
    <xf numFmtId="0" fontId="24" fillId="0" borderId="0" xfId="0" applyFont="1" applyBorder="1" applyAlignment="1">
      <alignment vertical="top" wrapText="1"/>
    </xf>
    <xf numFmtId="0" fontId="0" fillId="0" borderId="0" xfId="0" applyFont="1" applyBorder="1" applyAlignment="1">
      <alignment horizontal="left" vertical="center"/>
    </xf>
    <xf numFmtId="0" fontId="0" fillId="0" borderId="19" xfId="0" applyFont="1" applyBorder="1" applyAlignment="1">
      <alignment horizontal="left" vertical="center" wrapText="1"/>
    </xf>
    <xf numFmtId="0" fontId="7" fillId="0" borderId="0" xfId="0" applyFont="1" applyBorder="1" applyAlignment="1">
      <alignment horizontal="left" vertical="top" wrapText="1"/>
    </xf>
    <xf numFmtId="0" fontId="7" fillId="0" borderId="46" xfId="0" applyFont="1" applyBorder="1" applyAlignment="1">
      <alignment horizontal="left" vertical="top" wrapText="1"/>
    </xf>
    <xf numFmtId="0" fontId="4" fillId="0" borderId="3" xfId="0" applyFont="1" applyBorder="1" applyAlignment="1">
      <alignment horizontal="left" vertical="center"/>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4" fillId="0" borderId="41" xfId="0" applyFont="1" applyBorder="1" applyAlignment="1">
      <alignment horizontal="left" vertical="center"/>
    </xf>
    <xf numFmtId="0" fontId="4" fillId="0" borderId="38" xfId="0" applyFont="1" applyBorder="1" applyAlignment="1">
      <alignment horizontal="center" vertical="center"/>
    </xf>
    <xf numFmtId="0" fontId="4" fillId="0" borderId="31" xfId="0" applyFont="1" applyBorder="1" applyAlignment="1">
      <alignment horizontal="center" vertical="center"/>
    </xf>
    <xf numFmtId="0" fontId="5" fillId="0" borderId="42"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45" xfId="0" applyFont="1" applyBorder="1" applyAlignment="1">
      <alignment horizontal="center" vertical="center" textRotation="255"/>
    </xf>
    <xf numFmtId="0" fontId="5" fillId="0" borderId="30" xfId="0" applyFont="1" applyBorder="1" applyAlignment="1">
      <alignment horizontal="center" vertical="center" textRotation="255"/>
    </xf>
    <xf numFmtId="0" fontId="4" fillId="0" borderId="3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4" fillId="0" borderId="20" xfId="0" applyFont="1" applyBorder="1" applyAlignment="1">
      <alignment horizontal="left" vertical="center"/>
    </xf>
    <xf numFmtId="0" fontId="4" fillId="0" borderId="3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4" xfId="0" applyFont="1" applyBorder="1" applyAlignment="1">
      <alignment horizontal="center" vertical="center"/>
    </xf>
    <xf numFmtId="0" fontId="0" fillId="0" borderId="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33" xfId="0" applyFont="1" applyFill="1" applyBorder="1" applyAlignment="1">
      <alignment horizontal="justify" vertical="center" wrapText="1"/>
    </xf>
    <xf numFmtId="0" fontId="0" fillId="0" borderId="21"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19" xfId="0" applyFont="1" applyFill="1" applyBorder="1" applyAlignment="1">
      <alignment horizontal="justify" vertical="center" wrapText="1"/>
    </xf>
    <xf numFmtId="0" fontId="0" fillId="0" borderId="20"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3"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 xfId="0" applyFont="1" applyBorder="1" applyAlignment="1">
      <alignment horizontal="center" vertical="center"/>
    </xf>
    <xf numFmtId="0" fontId="0" fillId="0" borderId="33" xfId="0" applyFont="1" applyBorder="1" applyAlignment="1">
      <alignment horizontal="center" vertical="center"/>
    </xf>
    <xf numFmtId="0" fontId="0" fillId="0" borderId="20"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horizontal="center" vertical="center"/>
    </xf>
    <xf numFmtId="0" fontId="24" fillId="0" borderId="2" xfId="0" applyFont="1" applyFill="1" applyBorder="1" applyAlignment="1">
      <alignment vertical="top" wrapText="1"/>
    </xf>
    <xf numFmtId="0" fontId="24" fillId="0" borderId="0" xfId="0" applyFont="1" applyFill="1" applyBorder="1" applyAlignment="1">
      <alignment vertical="top" wrapText="1"/>
    </xf>
    <xf numFmtId="0" fontId="24" fillId="0" borderId="2"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4" fillId="0" borderId="0" xfId="0" applyFont="1" applyFill="1" applyBorder="1" applyAlignment="1">
      <alignment horizontal="justify" vertical="top"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9" xfId="0" applyFont="1" applyBorder="1" applyAlignment="1">
      <alignment horizontal="center" vertical="center"/>
    </xf>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0" fillId="0" borderId="3" xfId="0" applyFont="1" applyBorder="1" applyAlignment="1">
      <alignment horizontal="center" vertical="center" wrapText="1"/>
    </xf>
    <xf numFmtId="0" fontId="24" fillId="0" borderId="0" xfId="0" applyFont="1" applyAlignment="1">
      <alignment horizontal="left" vertical="top" wrapText="1"/>
    </xf>
    <xf numFmtId="0" fontId="38" fillId="0" borderId="47" xfId="0" applyFont="1" applyBorder="1" applyAlignment="1">
      <alignment horizontal="center" vertical="center" textRotation="255"/>
    </xf>
    <xf numFmtId="0" fontId="38" fillId="0" borderId="48" xfId="0" applyFont="1" applyBorder="1" applyAlignment="1">
      <alignment horizontal="center" vertical="center" textRotation="255"/>
    </xf>
    <xf numFmtId="0" fontId="38" fillId="0" borderId="10" xfId="0" applyFont="1" applyBorder="1" applyAlignment="1">
      <alignment horizontal="center" vertical="center" textRotation="255"/>
    </xf>
    <xf numFmtId="0" fontId="0" fillId="0" borderId="3"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justify" vertical="center" wrapText="1"/>
    </xf>
    <xf numFmtId="0" fontId="0" fillId="0" borderId="2" xfId="0" applyFont="1" applyBorder="1">
      <alignment vertical="center"/>
    </xf>
    <xf numFmtId="0" fontId="0" fillId="0" borderId="33" xfId="0" applyFont="1" applyBorder="1">
      <alignment vertical="center"/>
    </xf>
    <xf numFmtId="0" fontId="0" fillId="0" borderId="0" xfId="0" applyFont="1" applyBorder="1">
      <alignment vertical="center"/>
    </xf>
    <xf numFmtId="0" fontId="0" fillId="0" borderId="19" xfId="0" applyFont="1" applyBorder="1">
      <alignment vertical="center"/>
    </xf>
    <xf numFmtId="0" fontId="0" fillId="0" borderId="21" xfId="0" applyFont="1" applyBorder="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16" fillId="0" borderId="55" xfId="0" applyFont="1" applyBorder="1" applyAlignment="1">
      <alignment horizontal="center" vertical="center"/>
    </xf>
    <xf numFmtId="0" fontId="0" fillId="0" borderId="0" xfId="0" applyFont="1" applyBorder="1" applyAlignment="1">
      <alignment horizontal="left" vertical="center" wrapText="1"/>
    </xf>
    <xf numFmtId="0" fontId="0" fillId="0" borderId="19" xfId="0" applyFont="1" applyBorder="1" applyAlignment="1">
      <alignment horizontal="left" vertical="center" wrapText="1"/>
    </xf>
    <xf numFmtId="0" fontId="0"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3" xfId="0" applyFont="1" applyBorder="1" applyAlignment="1">
      <alignment horizontal="left" vertical="center" wrapText="1"/>
    </xf>
    <xf numFmtId="0" fontId="0" fillId="0" borderId="21" xfId="0" applyFont="1" applyBorder="1" applyAlignment="1">
      <alignment horizontal="left"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vertical="center" wrapText="1"/>
    </xf>
    <xf numFmtId="0" fontId="0" fillId="0" borderId="19" xfId="0" applyFont="1" applyBorder="1" applyAlignment="1">
      <alignment vertical="center" wrapText="1"/>
    </xf>
    <xf numFmtId="0" fontId="0" fillId="0" borderId="2" xfId="0" applyFont="1" applyBorder="1" applyAlignment="1">
      <alignment horizontal="left" vertical="center"/>
    </xf>
    <xf numFmtId="0" fontId="0" fillId="0" borderId="33" xfId="0" applyFont="1" applyBorder="1" applyAlignment="1">
      <alignment horizontal="left" vertical="center"/>
    </xf>
    <xf numFmtId="0" fontId="24" fillId="0" borderId="2" xfId="0" applyFont="1" applyBorder="1" applyAlignment="1">
      <alignment horizontal="left" vertical="center"/>
    </xf>
    <xf numFmtId="0" fontId="24" fillId="0" borderId="0" xfId="0" applyFont="1" applyAlignment="1">
      <alignment horizontal="left" vertical="center"/>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0" fillId="0" borderId="0" xfId="0" applyFont="1" applyAlignment="1">
      <alignment horizontal="left" vertical="center" wrapText="1"/>
    </xf>
    <xf numFmtId="0" fontId="24" fillId="0" borderId="2" xfId="0" applyFont="1" applyBorder="1" applyAlignment="1">
      <alignment horizontal="left" vertical="center" wrapText="1"/>
    </xf>
    <xf numFmtId="0" fontId="0" fillId="0" borderId="9" xfId="0" applyFont="1" applyFill="1" applyBorder="1" applyAlignment="1">
      <alignment horizontal="center"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39" fillId="0" borderId="9" xfId="0" applyFont="1" applyBorder="1" applyAlignment="1">
      <alignment horizontal="left" vertical="center" wrapText="1"/>
    </xf>
    <xf numFmtId="0" fontId="0" fillId="0" borderId="2" xfId="0" applyFont="1" applyBorder="1" applyAlignment="1">
      <alignment vertical="center"/>
    </xf>
    <xf numFmtId="0" fontId="0" fillId="0" borderId="33" xfId="0" applyFont="1" applyBorder="1" applyAlignment="1">
      <alignment vertical="center"/>
    </xf>
    <xf numFmtId="0" fontId="0" fillId="0" borderId="0" xfId="0" applyFont="1" applyAlignment="1">
      <alignment vertical="center"/>
    </xf>
    <xf numFmtId="0" fontId="0" fillId="0" borderId="19" xfId="0" applyFont="1" applyBorder="1" applyAlignment="1">
      <alignment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21" xfId="0" applyFont="1" applyBorder="1" applyAlignment="1">
      <alignment vertical="center"/>
    </xf>
    <xf numFmtId="0" fontId="0" fillId="0" borderId="20" xfId="0" applyFont="1" applyBorder="1" applyAlignment="1">
      <alignment vertic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3" xfId="0" applyFont="1" applyBorder="1" applyAlignment="1">
      <alignment horizontal="left" vertical="top" wrapText="1"/>
    </xf>
    <xf numFmtId="0" fontId="0" fillId="0" borderId="21"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Fill="1" applyAlignment="1">
      <alignment horizontal="justify" vertical="center" wrapText="1"/>
    </xf>
    <xf numFmtId="0" fontId="0" fillId="0" borderId="10" xfId="0" applyFont="1" applyBorder="1" applyAlignment="1">
      <alignment horizontal="justify" vertical="center" wrapText="1"/>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40" fillId="0" borderId="2" xfId="0" applyFont="1" applyFill="1" applyBorder="1" applyAlignment="1">
      <alignment horizontal="justify" vertical="top" wrapText="1"/>
    </xf>
    <xf numFmtId="0" fontId="40" fillId="0" borderId="3" xfId="0" applyFont="1" applyFill="1" applyBorder="1" applyAlignment="1">
      <alignment horizontal="justify" vertical="top" wrapText="1"/>
    </xf>
    <xf numFmtId="0" fontId="0" fillId="0" borderId="9" xfId="0" applyFont="1" applyFill="1" applyBorder="1" applyAlignment="1">
      <alignment horizontal="justify" vertical="center" wrapText="1"/>
    </xf>
    <xf numFmtId="0" fontId="0" fillId="0" borderId="21" xfId="0" applyFont="1" applyBorder="1" applyAlignment="1">
      <alignment horizontal="right" vertical="center" wrapText="1"/>
    </xf>
    <xf numFmtId="0" fontId="0" fillId="0" borderId="0" xfId="0" applyFont="1" applyBorder="1" applyAlignment="1">
      <alignment horizontal="right" vertical="center" wrapText="1"/>
    </xf>
    <xf numFmtId="0" fontId="0" fillId="0" borderId="56" xfId="0" applyFont="1" applyFill="1" applyBorder="1" applyAlignment="1">
      <alignment horizontal="justify" vertical="center" wrapText="1"/>
    </xf>
    <xf numFmtId="0" fontId="0" fillId="0" borderId="46" xfId="0" applyFont="1" applyFill="1" applyBorder="1" applyAlignment="1">
      <alignment horizontal="justify" vertical="center" wrapText="1"/>
    </xf>
    <xf numFmtId="0" fontId="0" fillId="0" borderId="57" xfId="0" applyFont="1" applyFill="1" applyBorder="1" applyAlignment="1">
      <alignment horizontal="justify" vertical="center" wrapText="1"/>
    </xf>
    <xf numFmtId="0" fontId="0" fillId="0" borderId="21" xfId="0" applyFont="1" applyBorder="1" applyAlignment="1">
      <alignment horizontal="center" vertical="center" wrapText="1"/>
    </xf>
    <xf numFmtId="0" fontId="0" fillId="0" borderId="1" xfId="0" applyFont="1" applyBorder="1" applyAlignment="1">
      <alignment horizontal="left" vertical="center"/>
    </xf>
    <xf numFmtId="0" fontId="0" fillId="0" borderId="21" xfId="0" applyFont="1" applyBorder="1" applyAlignment="1">
      <alignment horizontal="left" vertical="center"/>
    </xf>
    <xf numFmtId="0" fontId="38" fillId="0" borderId="55" xfId="0" applyFont="1" applyBorder="1" applyAlignment="1">
      <alignment horizontal="center" vertical="center"/>
    </xf>
    <xf numFmtId="0" fontId="40" fillId="0" borderId="2"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3"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0" fillId="0" borderId="20" xfId="0" applyFont="1" applyBorder="1" applyAlignment="1">
      <alignment horizontal="center" vertical="center" wrapText="1"/>
    </xf>
    <xf numFmtId="0" fontId="0" fillId="0" borderId="0" xfId="0" applyFont="1" applyBorder="1" applyAlignment="1">
      <alignment horizontal="center" vertical="top" wrapText="1"/>
    </xf>
    <xf numFmtId="0" fontId="0" fillId="0" borderId="21" xfId="0" applyFont="1" applyBorder="1" applyAlignment="1">
      <alignment horizontal="center" vertical="top" wrapText="1"/>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3"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0" fillId="0" borderId="9" xfId="0" applyFont="1" applyBorder="1" applyAlignment="1">
      <alignment horizontal="center" vertical="center"/>
    </xf>
    <xf numFmtId="0" fontId="10" fillId="0"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9" fillId="0" borderId="0" xfId="0" applyFont="1" applyFill="1" applyAlignment="1">
      <alignment horizontal="center" vertical="center"/>
    </xf>
    <xf numFmtId="0" fontId="9" fillId="0" borderId="0" xfId="0" applyFont="1" applyAlignment="1">
      <alignment horizontal="left" vertical="center"/>
    </xf>
    <xf numFmtId="0" fontId="12" fillId="0" borderId="3"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3" xfId="0" applyFont="1" applyBorder="1" applyAlignment="1">
      <alignment horizontal="left"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vertical="center"/>
    </xf>
    <xf numFmtId="0" fontId="10" fillId="0" borderId="33"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0" fillId="0" borderId="2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2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26" fillId="6" borderId="0" xfId="5" applyFont="1" applyFill="1" applyAlignment="1" applyProtection="1">
      <alignment horizontal="center" vertical="center"/>
      <protection locked="0"/>
    </xf>
    <xf numFmtId="0" fontId="26" fillId="7" borderId="0" xfId="5" applyFont="1" applyFill="1" applyAlignment="1" applyProtection="1">
      <alignment horizontal="center" vertical="center"/>
      <protection locked="0"/>
    </xf>
    <xf numFmtId="0" fontId="26" fillId="0" borderId="0" xfId="5" applyFont="1" applyFill="1" applyAlignment="1" applyProtection="1">
      <alignment horizontal="center" vertical="center"/>
    </xf>
    <xf numFmtId="0" fontId="25" fillId="6" borderId="9" xfId="5" applyFont="1" applyFill="1" applyBorder="1" applyAlignment="1" applyProtection="1">
      <alignment horizontal="center" vertical="center"/>
      <protection locked="0"/>
    </xf>
    <xf numFmtId="0" fontId="25" fillId="7" borderId="5" xfId="5" applyFont="1" applyFill="1" applyBorder="1" applyAlignment="1" applyProtection="1">
      <alignment horizontal="center" vertical="center"/>
      <protection locked="0"/>
    </xf>
    <xf numFmtId="0" fontId="25" fillId="7" borderId="7" xfId="5" applyFont="1" applyFill="1" applyBorder="1" applyAlignment="1" applyProtection="1">
      <alignment horizontal="center" vertical="center"/>
      <protection locked="0"/>
    </xf>
    <xf numFmtId="0" fontId="25" fillId="8" borderId="5" xfId="5" applyNumberFormat="1" applyFont="1" applyFill="1" applyBorder="1" applyAlignment="1" applyProtection="1">
      <alignment horizontal="center" vertical="center"/>
    </xf>
    <xf numFmtId="0" fontId="25" fillId="8" borderId="7" xfId="5" applyNumberFormat="1" applyFont="1" applyFill="1" applyBorder="1" applyAlignment="1" applyProtection="1">
      <alignment horizontal="center" vertical="center"/>
    </xf>
    <xf numFmtId="0" fontId="25" fillId="0" borderId="71" xfId="5" applyFont="1" applyFill="1" applyBorder="1" applyAlignment="1" applyProtection="1">
      <alignment horizontal="center" vertical="center"/>
    </xf>
    <xf numFmtId="0" fontId="25" fillId="0" borderId="77" xfId="5" applyFont="1" applyFill="1" applyBorder="1" applyAlignment="1" applyProtection="1">
      <alignment horizontal="center" vertical="center"/>
    </xf>
    <xf numFmtId="0" fontId="25" fillId="0" borderId="83" xfId="5" applyFont="1" applyFill="1" applyBorder="1" applyAlignment="1" applyProtection="1">
      <alignment horizontal="center" vertical="center"/>
    </xf>
    <xf numFmtId="0" fontId="25" fillId="0" borderId="72" xfId="5" applyFont="1" applyFill="1" applyBorder="1" applyAlignment="1" applyProtection="1">
      <alignment horizontal="center" vertical="center" wrapText="1"/>
    </xf>
    <xf numFmtId="0" fontId="25" fillId="0" borderId="43" xfId="5" applyFont="1" applyFill="1" applyBorder="1" applyAlignment="1" applyProtection="1">
      <alignment horizontal="center" vertical="center" wrapText="1"/>
    </xf>
    <xf numFmtId="0" fontId="25" fillId="0" borderId="0" xfId="5" applyFont="1" applyFill="1" applyBorder="1" applyAlignment="1" applyProtection="1">
      <alignment horizontal="center" vertical="center" wrapText="1"/>
    </xf>
    <xf numFmtId="0" fontId="25" fillId="0" borderId="19" xfId="5" applyFont="1" applyFill="1" applyBorder="1" applyAlignment="1" applyProtection="1">
      <alignment horizontal="center" vertical="center" wrapText="1"/>
    </xf>
    <xf numFmtId="0" fontId="25" fillId="0" borderId="4" xfId="5" applyFont="1" applyFill="1" applyBorder="1" applyAlignment="1" applyProtection="1">
      <alignment horizontal="center" vertical="center" wrapText="1"/>
    </xf>
    <xf numFmtId="0" fontId="25" fillId="0" borderId="30" xfId="5" applyFont="1" applyFill="1" applyBorder="1" applyAlignment="1" applyProtection="1">
      <alignment horizontal="center" vertical="center" wrapText="1"/>
    </xf>
    <xf numFmtId="0" fontId="25" fillId="0" borderId="73" xfId="5" applyFont="1" applyFill="1" applyBorder="1" applyAlignment="1" applyProtection="1">
      <alignment horizontal="center" vertical="center" wrapText="1"/>
    </xf>
    <xf numFmtId="0" fontId="25" fillId="0" borderId="21" xfId="5" applyFont="1" applyFill="1" applyBorder="1" applyAlignment="1" applyProtection="1">
      <alignment horizontal="center" vertical="center" wrapText="1"/>
    </xf>
    <xf numFmtId="0" fontId="25" fillId="0" borderId="29" xfId="5" applyFont="1" applyFill="1" applyBorder="1" applyAlignment="1" applyProtection="1">
      <alignment horizontal="center" vertical="center" wrapText="1"/>
    </xf>
    <xf numFmtId="0" fontId="25" fillId="0" borderId="74" xfId="5" applyFont="1" applyFill="1" applyBorder="1" applyAlignment="1" applyProtection="1">
      <alignment horizontal="center" vertical="center" wrapText="1"/>
    </xf>
    <xf numFmtId="0" fontId="25" fillId="0" borderId="34" xfId="5" applyFont="1" applyFill="1" applyBorder="1" applyAlignment="1" applyProtection="1">
      <alignment horizontal="center" vertical="center" wrapText="1"/>
    </xf>
    <xf numFmtId="0" fontId="25" fillId="0" borderId="84" xfId="5" applyFont="1" applyFill="1" applyBorder="1" applyAlignment="1" applyProtection="1">
      <alignment horizontal="center" vertical="center" wrapText="1"/>
    </xf>
    <xf numFmtId="0" fontId="25" fillId="0" borderId="42" xfId="5" quotePrefix="1" applyFont="1" applyFill="1" applyBorder="1" applyAlignment="1" applyProtection="1">
      <alignment horizontal="center" vertical="center"/>
    </xf>
    <xf numFmtId="0" fontId="25" fillId="0" borderId="72" xfId="5" applyFont="1" applyFill="1" applyBorder="1" applyAlignment="1" applyProtection="1">
      <alignment horizontal="center" vertical="center"/>
    </xf>
    <xf numFmtId="0" fontId="30" fillId="0" borderId="17" xfId="5" applyFont="1" applyFill="1" applyBorder="1" applyAlignment="1" applyProtection="1">
      <alignment horizontal="center" vertical="center" wrapText="1"/>
    </xf>
    <xf numFmtId="0" fontId="30" fillId="0" borderId="75" xfId="5" applyFont="1" applyFill="1" applyBorder="1" applyAlignment="1" applyProtection="1">
      <alignment horizontal="center" vertical="center" wrapText="1"/>
    </xf>
    <xf numFmtId="0" fontId="30" fillId="0" borderId="80" xfId="5" applyFont="1" applyFill="1" applyBorder="1" applyAlignment="1" applyProtection="1">
      <alignment horizontal="center" vertical="center" wrapText="1"/>
    </xf>
    <xf numFmtId="0" fontId="30" fillId="0" borderId="13" xfId="5" applyFont="1" applyFill="1" applyBorder="1" applyAlignment="1" applyProtection="1">
      <alignment horizontal="center" vertical="center" wrapText="1"/>
    </xf>
    <xf numFmtId="0" fontId="30" fillId="0" borderId="81" xfId="5" applyFont="1" applyFill="1" applyBorder="1" applyAlignment="1" applyProtection="1">
      <alignment horizontal="center" vertical="center" wrapText="1"/>
    </xf>
    <xf numFmtId="0" fontId="30" fillId="0" borderId="82" xfId="5" applyFont="1" applyFill="1" applyBorder="1" applyAlignment="1" applyProtection="1">
      <alignment horizontal="center" vertical="center" wrapText="1"/>
    </xf>
    <xf numFmtId="0" fontId="30" fillId="0" borderId="85" xfId="5" applyFont="1" applyFill="1" applyBorder="1" applyAlignment="1" applyProtection="1">
      <alignment horizontal="center" vertical="center" wrapText="1"/>
    </xf>
    <xf numFmtId="0" fontId="30" fillId="0" borderId="16" xfId="5" applyFont="1" applyFill="1" applyBorder="1" applyAlignment="1" applyProtection="1">
      <alignment horizontal="center" vertical="center" wrapText="1"/>
    </xf>
    <xf numFmtId="0" fontId="25" fillId="0" borderId="76" xfId="5" applyFont="1" applyFill="1" applyBorder="1" applyAlignment="1" applyProtection="1">
      <alignment horizontal="center" vertical="center" wrapText="1"/>
    </xf>
    <xf numFmtId="0" fontId="25" fillId="0" borderId="71" xfId="5" applyFont="1" applyFill="1" applyBorder="1" applyAlignment="1" applyProtection="1">
      <alignment horizontal="center" vertical="center" wrapText="1"/>
    </xf>
    <xf numFmtId="0" fontId="25" fillId="0" borderId="78" xfId="5" applyFont="1" applyFill="1" applyBorder="1" applyAlignment="1" applyProtection="1">
      <alignment horizontal="center" vertical="center"/>
    </xf>
    <xf numFmtId="0" fontId="25" fillId="0" borderId="6" xfId="5" applyFont="1" applyFill="1" applyBorder="1" applyAlignment="1" applyProtection="1">
      <alignment horizontal="center" vertical="center"/>
    </xf>
    <xf numFmtId="0" fontId="25" fillId="0" borderId="79" xfId="5" applyFont="1" applyFill="1" applyBorder="1" applyAlignment="1" applyProtection="1">
      <alignment horizontal="center" vertical="center"/>
    </xf>
    <xf numFmtId="0" fontId="25" fillId="7" borderId="87" xfId="5" applyFont="1" applyFill="1" applyBorder="1" applyAlignment="1" applyProtection="1">
      <alignment horizontal="left" vertical="center" wrapText="1"/>
      <protection locked="0"/>
    </xf>
    <xf numFmtId="0" fontId="25" fillId="7" borderId="90" xfId="5" applyFont="1" applyFill="1" applyBorder="1" applyAlignment="1" applyProtection="1">
      <alignment horizontal="left" vertical="center" wrapText="1"/>
      <protection locked="0"/>
    </xf>
    <xf numFmtId="0" fontId="25" fillId="7" borderId="91" xfId="5" applyFont="1" applyFill="1" applyBorder="1" applyAlignment="1" applyProtection="1">
      <alignment horizontal="left" vertical="center" wrapText="1"/>
      <protection locked="0"/>
    </xf>
    <xf numFmtId="0" fontId="30" fillId="6" borderId="78" xfId="5" applyFont="1" applyFill="1" applyBorder="1" applyAlignment="1" applyProtection="1">
      <alignment horizontal="center" vertical="center" wrapText="1"/>
      <protection locked="0"/>
    </xf>
    <xf numFmtId="0" fontId="30" fillId="6" borderId="7" xfId="5" applyFont="1" applyFill="1" applyBorder="1" applyAlignment="1" applyProtection="1">
      <alignment horizontal="center" vertical="center" wrapText="1"/>
      <protection locked="0"/>
    </xf>
    <xf numFmtId="0" fontId="25" fillId="6" borderId="5" xfId="5" applyFont="1" applyFill="1" applyBorder="1" applyAlignment="1" applyProtection="1">
      <alignment horizontal="center" vertical="center" wrapText="1"/>
      <protection locked="0"/>
    </xf>
    <xf numFmtId="0" fontId="25" fillId="6" borderId="7" xfId="5" applyFont="1" applyFill="1" applyBorder="1" applyAlignment="1" applyProtection="1">
      <alignment horizontal="center" vertical="center" wrapText="1"/>
      <protection locked="0"/>
    </xf>
    <xf numFmtId="0" fontId="25" fillId="6" borderId="5" xfId="5" applyFont="1" applyFill="1" applyBorder="1" applyAlignment="1" applyProtection="1">
      <alignment horizontal="center" vertical="center" shrinkToFit="1"/>
      <protection locked="0"/>
    </xf>
    <xf numFmtId="0" fontId="25" fillId="6" borderId="6" xfId="5" applyFont="1" applyFill="1" applyBorder="1" applyAlignment="1" applyProtection="1">
      <alignment horizontal="center" vertical="center" shrinkToFit="1"/>
      <protection locked="0"/>
    </xf>
    <xf numFmtId="0" fontId="25" fillId="6" borderId="7" xfId="5" applyFont="1" applyFill="1" applyBorder="1" applyAlignment="1" applyProtection="1">
      <alignment horizontal="center" vertical="center" shrinkToFit="1"/>
      <protection locked="0"/>
    </xf>
    <xf numFmtId="0" fontId="25" fillId="7" borderId="5" xfId="5" applyFont="1" applyFill="1" applyBorder="1" applyAlignment="1" applyProtection="1">
      <alignment horizontal="center" vertical="center" wrapText="1"/>
      <protection locked="0"/>
    </xf>
    <xf numFmtId="0" fontId="25" fillId="7" borderId="6" xfId="5" applyFont="1" applyFill="1" applyBorder="1" applyAlignment="1" applyProtection="1">
      <alignment horizontal="center" vertical="center" wrapText="1"/>
      <protection locked="0"/>
    </xf>
    <xf numFmtId="0" fontId="25" fillId="7" borderId="79" xfId="5" applyFont="1" applyFill="1" applyBorder="1" applyAlignment="1" applyProtection="1">
      <alignment horizontal="center" vertical="center" wrapText="1"/>
      <protection locked="0"/>
    </xf>
    <xf numFmtId="177" fontId="26" fillId="8" borderId="78" xfId="5" applyNumberFormat="1" applyFont="1" applyFill="1" applyBorder="1" applyAlignment="1" applyProtection="1">
      <alignment horizontal="center" vertical="center" wrapText="1"/>
    </xf>
    <xf numFmtId="177" fontId="26" fillId="8" borderId="79" xfId="5" applyNumberFormat="1" applyFont="1" applyFill="1" applyBorder="1" applyAlignment="1" applyProtection="1">
      <alignment horizontal="center" vertical="center" wrapText="1"/>
    </xf>
    <xf numFmtId="177" fontId="26" fillId="8" borderId="78" xfId="6" applyNumberFormat="1" applyFont="1" applyFill="1" applyBorder="1" applyAlignment="1" applyProtection="1">
      <alignment horizontal="center" vertical="center" wrapText="1"/>
    </xf>
    <xf numFmtId="177" fontId="26" fillId="8" borderId="79" xfId="6" applyNumberFormat="1" applyFont="1" applyFill="1" applyBorder="1" applyAlignment="1" applyProtection="1">
      <alignment horizontal="center" vertical="center" wrapText="1"/>
    </xf>
    <xf numFmtId="0" fontId="25" fillId="7" borderId="78" xfId="5" applyFont="1" applyFill="1" applyBorder="1" applyAlignment="1" applyProtection="1">
      <alignment horizontal="left" vertical="center" wrapText="1"/>
      <protection locked="0"/>
    </xf>
    <xf numFmtId="0" fontId="25" fillId="7" borderId="6" xfId="5" applyFont="1" applyFill="1" applyBorder="1" applyAlignment="1" applyProtection="1">
      <alignment horizontal="left" vertical="center" wrapText="1"/>
      <protection locked="0"/>
    </xf>
    <xf numFmtId="0" fontId="25" fillId="7" borderId="79" xfId="5" applyFont="1" applyFill="1" applyBorder="1" applyAlignment="1" applyProtection="1">
      <alignment horizontal="left" vertical="center" wrapText="1"/>
      <protection locked="0"/>
    </xf>
    <xf numFmtId="0" fontId="30" fillId="6" borderId="87" xfId="5" applyFont="1" applyFill="1" applyBorder="1" applyAlignment="1" applyProtection="1">
      <alignment horizontal="center" vertical="center" wrapText="1"/>
      <protection locked="0"/>
    </xf>
    <xf numFmtId="0" fontId="30" fillId="6" borderId="88" xfId="5" applyFont="1" applyFill="1" applyBorder="1" applyAlignment="1" applyProtection="1">
      <alignment horizontal="center" vertical="center" wrapText="1"/>
      <protection locked="0"/>
    </xf>
    <xf numFmtId="0" fontId="25" fillId="6" borderId="89" xfId="5" applyFont="1" applyFill="1" applyBorder="1" applyAlignment="1" applyProtection="1">
      <alignment horizontal="center" vertical="center" wrapText="1"/>
      <protection locked="0"/>
    </xf>
    <xf numFmtId="0" fontId="25" fillId="6" borderId="88" xfId="5" applyFont="1" applyFill="1" applyBorder="1" applyAlignment="1" applyProtection="1">
      <alignment horizontal="center" vertical="center" wrapText="1"/>
      <protection locked="0"/>
    </xf>
    <xf numFmtId="0" fontId="25" fillId="6" borderId="89" xfId="5" applyFont="1" applyFill="1" applyBorder="1" applyAlignment="1" applyProtection="1">
      <alignment horizontal="center" vertical="center" shrinkToFit="1"/>
      <protection locked="0"/>
    </xf>
    <xf numFmtId="0" fontId="25" fillId="6" borderId="90" xfId="5" applyFont="1" applyFill="1" applyBorder="1" applyAlignment="1" applyProtection="1">
      <alignment horizontal="center" vertical="center" shrinkToFit="1"/>
      <protection locked="0"/>
    </xf>
    <xf numFmtId="0" fontId="25" fillId="6" borderId="88" xfId="5" applyFont="1" applyFill="1" applyBorder="1" applyAlignment="1" applyProtection="1">
      <alignment horizontal="center" vertical="center" shrinkToFit="1"/>
      <protection locked="0"/>
    </xf>
    <xf numFmtId="0" fontId="25" fillId="7" borderId="89" xfId="5" applyFont="1" applyFill="1" applyBorder="1" applyAlignment="1" applyProtection="1">
      <alignment horizontal="center" vertical="center" wrapText="1"/>
      <protection locked="0"/>
    </xf>
    <xf numFmtId="0" fontId="25" fillId="7" borderId="90" xfId="5" applyFont="1" applyFill="1" applyBorder="1" applyAlignment="1" applyProtection="1">
      <alignment horizontal="center" vertical="center" wrapText="1"/>
      <protection locked="0"/>
    </xf>
    <xf numFmtId="0" fontId="25" fillId="7" borderId="91" xfId="5" applyFont="1" applyFill="1" applyBorder="1" applyAlignment="1" applyProtection="1">
      <alignment horizontal="center" vertical="center" wrapText="1"/>
      <protection locked="0"/>
    </xf>
    <xf numFmtId="177" fontId="26" fillId="8" borderId="87" xfId="5" applyNumberFormat="1" applyFont="1" applyFill="1" applyBorder="1" applyAlignment="1" applyProtection="1">
      <alignment horizontal="center" vertical="center" wrapText="1"/>
    </xf>
    <xf numFmtId="177" fontId="26" fillId="8" borderId="91" xfId="5" applyNumberFormat="1" applyFont="1" applyFill="1" applyBorder="1" applyAlignment="1" applyProtection="1">
      <alignment horizontal="center" vertical="center" wrapText="1"/>
    </xf>
    <xf numFmtId="177" fontId="26" fillId="8" borderId="87" xfId="6" applyNumberFormat="1" applyFont="1" applyFill="1" applyBorder="1" applyAlignment="1" applyProtection="1">
      <alignment horizontal="center" vertical="center" wrapText="1"/>
    </xf>
    <xf numFmtId="177" fontId="26" fillId="8" borderId="91" xfId="6" applyNumberFormat="1" applyFont="1" applyFill="1" applyBorder="1" applyAlignment="1" applyProtection="1">
      <alignment horizontal="center" vertical="center" wrapText="1"/>
    </xf>
    <xf numFmtId="0" fontId="25" fillId="7" borderId="97" xfId="5" applyFont="1" applyFill="1" applyBorder="1" applyAlignment="1" applyProtection="1">
      <alignment horizontal="left" vertical="center" wrapText="1"/>
      <protection locked="0"/>
    </xf>
    <xf numFmtId="0" fontId="25" fillId="7" borderId="59" xfId="5" applyFont="1" applyFill="1" applyBorder="1" applyAlignment="1" applyProtection="1">
      <alignment horizontal="left" vertical="center" wrapText="1"/>
      <protection locked="0"/>
    </xf>
    <xf numFmtId="0" fontId="25" fillId="7" borderId="98" xfId="5" applyFont="1" applyFill="1" applyBorder="1" applyAlignment="1" applyProtection="1">
      <alignment horizontal="left" vertical="center" wrapText="1"/>
      <protection locked="0"/>
    </xf>
    <xf numFmtId="0" fontId="29" fillId="0" borderId="0" xfId="5" applyFont="1" applyFill="1" applyBorder="1" applyAlignment="1" applyProtection="1">
      <alignment horizontal="center" vertical="center"/>
    </xf>
    <xf numFmtId="0" fontId="29" fillId="0" borderId="3" xfId="5" applyFont="1" applyFill="1" applyBorder="1" applyAlignment="1" applyProtection="1">
      <alignment horizontal="center" vertical="center"/>
    </xf>
    <xf numFmtId="0" fontId="31" fillId="0" borderId="0" xfId="5" applyFont="1" applyFill="1" applyBorder="1" applyAlignment="1" applyProtection="1">
      <alignment horizontal="center" vertical="center" wrapText="1"/>
    </xf>
    <xf numFmtId="0" fontId="29" fillId="0" borderId="5" xfId="5" applyFont="1" applyFill="1" applyBorder="1" applyAlignment="1" applyProtection="1">
      <alignment horizontal="center" vertical="center"/>
    </xf>
    <xf numFmtId="0" fontId="29" fillId="0" borderId="7" xfId="5" applyFont="1" applyFill="1" applyBorder="1" applyAlignment="1" applyProtection="1">
      <alignment horizontal="center" vertical="center"/>
    </xf>
    <xf numFmtId="0" fontId="29" fillId="0" borderId="6" xfId="5" applyFont="1" applyFill="1" applyBorder="1" applyAlignment="1" applyProtection="1">
      <alignment horizontal="center" vertical="center"/>
    </xf>
    <xf numFmtId="0" fontId="30" fillId="6" borderId="97" xfId="5" applyFont="1" applyFill="1" applyBorder="1" applyAlignment="1" applyProtection="1">
      <alignment horizontal="center" vertical="center" wrapText="1"/>
      <protection locked="0"/>
    </xf>
    <xf numFmtId="0" fontId="30" fillId="6" borderId="14" xfId="5" applyFont="1" applyFill="1" applyBorder="1" applyAlignment="1" applyProtection="1">
      <alignment horizontal="center" vertical="center" wrapText="1"/>
      <protection locked="0"/>
    </xf>
    <xf numFmtId="0" fontId="25" fillId="6" borderId="58" xfId="5" applyFont="1" applyFill="1" applyBorder="1" applyAlignment="1" applyProtection="1">
      <alignment horizontal="center" vertical="center" wrapText="1"/>
      <protection locked="0"/>
    </xf>
    <xf numFmtId="0" fontId="25" fillId="6" borderId="14" xfId="5" applyFont="1" applyFill="1" applyBorder="1" applyAlignment="1" applyProtection="1">
      <alignment horizontal="center" vertical="center" wrapText="1"/>
      <protection locked="0"/>
    </xf>
    <xf numFmtId="0" fontId="25" fillId="6" borderId="58" xfId="5" applyFont="1" applyFill="1" applyBorder="1" applyAlignment="1" applyProtection="1">
      <alignment horizontal="center" vertical="center" shrinkToFit="1"/>
      <protection locked="0"/>
    </xf>
    <xf numFmtId="0" fontId="25" fillId="6" borderId="59" xfId="5" applyFont="1" applyFill="1" applyBorder="1" applyAlignment="1" applyProtection="1">
      <alignment horizontal="center" vertical="center" shrinkToFit="1"/>
      <protection locked="0"/>
    </xf>
    <xf numFmtId="0" fontId="25" fillId="6" borderId="14" xfId="5" applyFont="1" applyFill="1" applyBorder="1" applyAlignment="1" applyProtection="1">
      <alignment horizontal="center" vertical="center" shrinkToFit="1"/>
      <protection locked="0"/>
    </xf>
    <xf numFmtId="0" fontId="25" fillId="7" borderId="58" xfId="5" applyFont="1" applyFill="1" applyBorder="1" applyAlignment="1" applyProtection="1">
      <alignment horizontal="center" vertical="center" wrapText="1"/>
      <protection locked="0"/>
    </xf>
    <xf numFmtId="0" fontId="25" fillId="7" borderId="59" xfId="5" applyFont="1" applyFill="1" applyBorder="1" applyAlignment="1" applyProtection="1">
      <alignment horizontal="center" vertical="center" wrapText="1"/>
      <protection locked="0"/>
    </xf>
    <xf numFmtId="0" fontId="25" fillId="7" borderId="98" xfId="5" applyFont="1" applyFill="1" applyBorder="1" applyAlignment="1" applyProtection="1">
      <alignment horizontal="center" vertical="center" wrapText="1"/>
      <protection locked="0"/>
    </xf>
    <xf numFmtId="177" fontId="26" fillId="8" borderId="97" xfId="5" applyNumberFormat="1" applyFont="1" applyFill="1" applyBorder="1" applyAlignment="1" applyProtection="1">
      <alignment horizontal="center" vertical="center" wrapText="1"/>
    </xf>
    <xf numFmtId="177" fontId="26" fillId="8" borderId="98" xfId="5" applyNumberFormat="1" applyFont="1" applyFill="1" applyBorder="1" applyAlignment="1" applyProtection="1">
      <alignment horizontal="center" vertical="center" wrapText="1"/>
    </xf>
    <xf numFmtId="177" fontId="26" fillId="8" borderId="97" xfId="6" applyNumberFormat="1" applyFont="1" applyFill="1" applyBorder="1" applyAlignment="1" applyProtection="1">
      <alignment horizontal="center" vertical="center" wrapText="1"/>
    </xf>
    <xf numFmtId="177" fontId="26" fillId="8" borderId="98" xfId="6" applyNumberFormat="1" applyFont="1" applyFill="1" applyBorder="1" applyAlignment="1" applyProtection="1">
      <alignment horizontal="center" vertical="center" wrapText="1"/>
    </xf>
    <xf numFmtId="179" fontId="29" fillId="0" borderId="5" xfId="5" applyNumberFormat="1" applyFont="1" applyFill="1" applyBorder="1" applyAlignment="1" applyProtection="1">
      <alignment horizontal="right" vertical="center"/>
    </xf>
    <xf numFmtId="179" fontId="29" fillId="0" borderId="7" xfId="5" applyNumberFormat="1" applyFont="1" applyFill="1" applyBorder="1" applyAlignment="1" applyProtection="1">
      <alignment horizontal="right" vertical="center"/>
    </xf>
    <xf numFmtId="179" fontId="29" fillId="0" borderId="5" xfId="6" applyNumberFormat="1" applyFont="1" applyFill="1" applyBorder="1" applyAlignment="1" applyProtection="1">
      <alignment horizontal="right" vertical="center"/>
    </xf>
    <xf numFmtId="179" fontId="29" fillId="0" borderId="7" xfId="6" applyNumberFormat="1" applyFont="1" applyFill="1" applyBorder="1" applyAlignment="1" applyProtection="1">
      <alignment horizontal="right" vertical="center"/>
    </xf>
    <xf numFmtId="179" fontId="29" fillId="7" borderId="5" xfId="5" applyNumberFormat="1" applyFont="1" applyFill="1" applyBorder="1" applyAlignment="1" applyProtection="1">
      <alignment horizontal="right" vertical="center"/>
      <protection locked="0"/>
    </xf>
    <xf numFmtId="179" fontId="29" fillId="7" borderId="7" xfId="5" applyNumberFormat="1" applyFont="1" applyFill="1" applyBorder="1" applyAlignment="1" applyProtection="1">
      <alignment horizontal="right" vertical="center"/>
      <protection locked="0"/>
    </xf>
    <xf numFmtId="179" fontId="29" fillId="7" borderId="5" xfId="6" applyNumberFormat="1" applyFont="1" applyFill="1" applyBorder="1" applyAlignment="1" applyProtection="1">
      <alignment horizontal="right" vertical="center"/>
      <protection locked="0"/>
    </xf>
    <xf numFmtId="179" fontId="29" fillId="7" borderId="7" xfId="6" applyNumberFormat="1" applyFont="1" applyFill="1" applyBorder="1" applyAlignment="1" applyProtection="1">
      <alignment horizontal="right" vertical="center"/>
      <protection locked="0"/>
    </xf>
    <xf numFmtId="180" fontId="29" fillId="8" borderId="0" xfId="5" applyNumberFormat="1" applyFont="1" applyFill="1" applyBorder="1" applyAlignment="1" applyProtection="1">
      <alignment horizontal="center" vertical="center"/>
    </xf>
    <xf numFmtId="0" fontId="29" fillId="8" borderId="0" xfId="5" applyFont="1" applyFill="1" applyBorder="1" applyAlignment="1" applyProtection="1">
      <alignment horizontal="center" vertical="center"/>
    </xf>
    <xf numFmtId="0" fontId="29" fillId="8" borderId="0" xfId="5" applyFont="1" applyFill="1" applyBorder="1" applyAlignment="1" applyProtection="1">
      <alignment horizontal="right" vertical="center"/>
    </xf>
    <xf numFmtId="176" fontId="29" fillId="0" borderId="5" xfId="5" applyNumberFormat="1" applyFont="1" applyFill="1" applyBorder="1" applyAlignment="1" applyProtection="1">
      <alignment horizontal="center" vertical="center"/>
    </xf>
    <xf numFmtId="176" fontId="29" fillId="0" borderId="6" xfId="5" applyNumberFormat="1" applyFont="1" applyFill="1" applyBorder="1" applyAlignment="1" applyProtection="1">
      <alignment horizontal="center" vertical="center"/>
    </xf>
    <xf numFmtId="176" fontId="29" fillId="0" borderId="7" xfId="5" applyNumberFormat="1" applyFont="1" applyFill="1" applyBorder="1" applyAlignment="1" applyProtection="1">
      <alignment horizontal="center" vertical="center"/>
    </xf>
    <xf numFmtId="181" fontId="29" fillId="8" borderId="5" xfId="5" applyNumberFormat="1" applyFont="1" applyFill="1" applyBorder="1" applyAlignment="1" applyProtection="1">
      <alignment horizontal="center" vertical="center"/>
    </xf>
    <xf numFmtId="181" fontId="29" fillId="8" borderId="6" xfId="5" applyNumberFormat="1" applyFont="1" applyFill="1" applyBorder="1" applyAlignment="1" applyProtection="1">
      <alignment horizontal="center" vertical="center"/>
    </xf>
    <xf numFmtId="181" fontId="29" fillId="8" borderId="7" xfId="5" applyNumberFormat="1" applyFont="1" applyFill="1" applyBorder="1" applyAlignment="1" applyProtection="1">
      <alignment horizontal="center" vertical="center"/>
    </xf>
    <xf numFmtId="0" fontId="29" fillId="7" borderId="5" xfId="5" applyFont="1" applyFill="1" applyBorder="1" applyAlignment="1" applyProtection="1">
      <alignment horizontal="center" vertical="center"/>
      <protection locked="0"/>
    </xf>
    <xf numFmtId="0" fontId="29" fillId="7" borderId="7" xfId="5" applyFont="1" applyFill="1" applyBorder="1" applyAlignment="1" applyProtection="1">
      <alignment horizontal="center" vertical="center"/>
      <protection locked="0"/>
    </xf>
    <xf numFmtId="179" fontId="29" fillId="0" borderId="5" xfId="5" applyNumberFormat="1" applyFont="1" applyFill="1" applyBorder="1" applyAlignment="1" applyProtection="1">
      <alignment horizontal="center" vertical="center"/>
    </xf>
    <xf numFmtId="179" fontId="29" fillId="0" borderId="6" xfId="5" applyNumberFormat="1" applyFont="1" applyFill="1" applyBorder="1" applyAlignment="1" applyProtection="1">
      <alignment horizontal="center" vertical="center"/>
    </xf>
    <xf numFmtId="179" fontId="29" fillId="0" borderId="7" xfId="5" applyNumberFormat="1" applyFont="1" applyFill="1" applyBorder="1" applyAlignment="1" applyProtection="1">
      <alignment horizontal="center" vertical="center"/>
    </xf>
    <xf numFmtId="0" fontId="34" fillId="8" borderId="77" xfId="5" applyFont="1" applyFill="1" applyBorder="1" applyAlignment="1">
      <alignment horizontal="center" vertical="center"/>
    </xf>
    <xf numFmtId="0" fontId="34" fillId="8" borderId="83" xfId="5" applyFont="1" applyFill="1" applyBorder="1" applyAlignment="1">
      <alignment horizontal="center" vertical="center"/>
    </xf>
    <xf numFmtId="0" fontId="23" fillId="3" borderId="60"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1" fillId="0" borderId="0" xfId="2" applyFont="1" applyAlignment="1">
      <alignment horizontal="center" vertical="center"/>
    </xf>
    <xf numFmtId="0" fontId="8" fillId="0" borderId="0" xfId="2" applyFont="1" applyAlignment="1">
      <alignment horizontal="left" vertical="center"/>
    </xf>
    <xf numFmtId="0" fontId="5" fillId="0" borderId="0" xfId="2" applyFont="1" applyAlignment="1">
      <alignment horizontal="left" vertical="center" shrinkToFit="1"/>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9" fillId="0" borderId="0" xfId="0" applyFont="1" applyBorder="1" applyAlignment="1">
      <alignment horizontal="center" vertical="center"/>
    </xf>
    <xf numFmtId="0" fontId="0" fillId="0" borderId="0" xfId="0" applyAlignment="1">
      <alignment horizontal="center" vertical="center"/>
    </xf>
    <xf numFmtId="0" fontId="20" fillId="5" borderId="5" xfId="1"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0" fillId="2"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8" fillId="0" borderId="0" xfId="1" applyFont="1" applyAlignment="1">
      <alignment horizontal="center"/>
    </xf>
    <xf numFmtId="0" fontId="0" fillId="0" borderId="0" xfId="0" applyAlignment="1"/>
    <xf numFmtId="0" fontId="0" fillId="0" borderId="0" xfId="1" applyFont="1" applyAlignment="1">
      <alignment horizontal="justify" vertical="center" wrapText="1"/>
    </xf>
    <xf numFmtId="0" fontId="0" fillId="0" borderId="0" xfId="0" applyAlignment="1">
      <alignment horizontal="justify" vertic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17" fillId="0" borderId="7"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0" borderId="7" xfId="1" applyFont="1" applyFill="1" applyBorder="1" applyAlignment="1">
      <alignment vertical="center" wrapText="1"/>
    </xf>
    <xf numFmtId="0" fontId="17" fillId="0" borderId="9" xfId="1" applyFont="1" applyFill="1" applyBorder="1" applyAlignment="1">
      <alignment vertical="center" wrapText="1"/>
    </xf>
    <xf numFmtId="0" fontId="39" fillId="0" borderId="0" xfId="0" applyFont="1" applyFill="1" applyAlignment="1">
      <alignment horizontal="left" vertical="center" wrapText="1"/>
    </xf>
  </cellXfs>
  <cellStyles count="7">
    <cellStyle name="桁区切り 2" xfId="4" xr:uid="{00000000-0005-0000-0000-000000000000}"/>
    <cellStyle name="桁区切り 2 2" xfId="6" xr:uid="{00000000-0005-0000-0000-000001000000}"/>
    <cellStyle name="標準" xfId="0" builtinId="0"/>
    <cellStyle name="標準 2" xfId="1" xr:uid="{00000000-0005-0000-0000-000003000000}"/>
    <cellStyle name="標準 2 2" xfId="2" xr:uid="{00000000-0005-0000-0000-000004000000}"/>
    <cellStyle name="標準 7" xfId="3" xr:uid="{00000000-0005-0000-0000-000005000000}"/>
    <cellStyle name="標準 7 2" xfId="5" xr:uid="{00000000-0005-0000-0000-000006000000}"/>
  </cellStyles>
  <dxfs count="4">
    <dxf>
      <numFmt numFmtId="3" formatCode="#,##0"/>
    </dxf>
    <dxf>
      <numFmt numFmtId="3" formatCode="#,##0"/>
    </dxf>
    <dxf>
      <numFmt numFmtId="3" formatCode="#,##0"/>
    </dxf>
    <dxf>
      <numFmt numFmtId="3" formatCode="#,##0"/>
    </dxf>
  </dxfs>
  <tableStyles count="0" defaultTableStyle="TableStyleMedium2" defaultPivotStyle="PivotStyleLight16"/>
  <colors>
    <mruColors>
      <color rgb="FF99FF99"/>
      <color rgb="FF66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129540</xdr:colOff>
      <xdr:row>33</xdr:row>
      <xdr:rowOff>185736</xdr:rowOff>
    </xdr:from>
    <xdr:to>
      <xdr:col>37</xdr:col>
      <xdr:colOff>161925</xdr:colOff>
      <xdr:row>47</xdr:row>
      <xdr:rowOff>9524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590" y="7672386"/>
          <a:ext cx="3080385" cy="25669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54428</xdr:colOff>
      <xdr:row>92</xdr:row>
      <xdr:rowOff>163286</xdr:rowOff>
    </xdr:from>
    <xdr:to>
      <xdr:col>39</xdr:col>
      <xdr:colOff>127000</xdr:colOff>
      <xdr:row>93</xdr:row>
      <xdr:rowOff>163286</xdr:rowOff>
    </xdr:to>
    <xdr:sp macro="" textlink="">
      <xdr:nvSpPr>
        <xdr:cNvPr id="4" name="大かっこ 3">
          <a:extLst>
            <a:ext uri="{FF2B5EF4-FFF2-40B4-BE49-F238E27FC236}">
              <a16:creationId xmlns:a16="http://schemas.microsoft.com/office/drawing/2014/main" id="{68138A97-3D46-4094-BCAE-B79FB6A2D0CB}"/>
            </a:ext>
          </a:extLst>
        </xdr:cNvPr>
        <xdr:cNvSpPr/>
      </xdr:nvSpPr>
      <xdr:spPr>
        <a:xfrm>
          <a:off x="4045857" y="21163643"/>
          <a:ext cx="3156857" cy="22678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936626</xdr:colOff>
      <xdr:row>2</xdr:row>
      <xdr:rowOff>63500</xdr:rowOff>
    </xdr:from>
    <xdr:to>
      <xdr:col>4</xdr:col>
      <xdr:colOff>1206501</xdr:colOff>
      <xdr:row>6</xdr:row>
      <xdr:rowOff>158750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4841876" y="539750"/>
          <a:ext cx="3365500" cy="1047750"/>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3200"/>
            <a:t>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8"/>
  <sheetViews>
    <sheetView showGridLines="0" tabSelected="1" view="pageBreakPreview" zoomScale="70" zoomScaleNormal="100" zoomScaleSheetLayoutView="70" workbookViewId="0">
      <selection activeCell="A16" sqref="A16"/>
    </sheetView>
  </sheetViews>
  <sheetFormatPr defaultColWidth="9" defaultRowHeight="13.2"/>
  <cols>
    <col min="1" max="1" width="2.77734375" style="1" customWidth="1"/>
    <col min="2" max="29" width="2.33203125" style="1" customWidth="1"/>
    <col min="30" max="40" width="2.6640625" style="1" customWidth="1"/>
    <col min="41" max="16384" width="9" style="1"/>
  </cols>
  <sheetData>
    <row r="1" spans="1:40" ht="7.5" customHeight="1"/>
    <row r="2" spans="1:40" ht="34.5" customHeight="1">
      <c r="A2" s="241" t="s">
        <v>362</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row>
    <row r="3" spans="1:40" ht="4.5" customHeight="1"/>
    <row r="4" spans="1:40" ht="29.25" customHeight="1">
      <c r="A4" s="242" t="s">
        <v>44</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0" ht="13.8" thickBot="1"/>
    <row r="6" spans="1:40" ht="22.5" customHeight="1">
      <c r="A6" s="251" t="s">
        <v>12</v>
      </c>
      <c r="B6" s="252"/>
      <c r="C6" s="250" t="s">
        <v>0</v>
      </c>
      <c r="D6" s="250"/>
      <c r="E6" s="250"/>
      <c r="F6" s="250"/>
      <c r="G6" s="250"/>
      <c r="H6" s="250"/>
      <c r="I6" s="250"/>
      <c r="J6" s="250"/>
      <c r="K6" s="250">
        <v>1</v>
      </c>
      <c r="L6" s="250"/>
      <c r="M6" s="250"/>
      <c r="N6" s="250">
        <v>4</v>
      </c>
      <c r="O6" s="250"/>
      <c r="P6" s="250"/>
      <c r="Q6" s="250">
        <v>0</v>
      </c>
      <c r="R6" s="250"/>
      <c r="S6" s="250"/>
      <c r="T6" s="250">
        <v>2</v>
      </c>
      <c r="U6" s="250"/>
      <c r="V6" s="250"/>
      <c r="W6" s="250">
        <v>2</v>
      </c>
      <c r="X6" s="250"/>
      <c r="Y6" s="250"/>
      <c r="Z6" s="250"/>
      <c r="AA6" s="250"/>
      <c r="AB6" s="250"/>
      <c r="AC6" s="250"/>
      <c r="AD6" s="250"/>
      <c r="AE6" s="250"/>
      <c r="AF6" s="250"/>
      <c r="AG6" s="250"/>
      <c r="AH6" s="250"/>
      <c r="AI6" s="250"/>
      <c r="AJ6" s="250"/>
      <c r="AK6" s="250"/>
      <c r="AL6" s="250"/>
      <c r="AM6" s="250"/>
      <c r="AN6" s="257"/>
    </row>
    <row r="7" spans="1:40" ht="18.75" customHeight="1">
      <c r="A7" s="253"/>
      <c r="B7" s="254"/>
      <c r="C7" s="249" t="s">
        <v>1</v>
      </c>
      <c r="D7" s="249"/>
      <c r="E7" s="249"/>
      <c r="F7" s="249"/>
      <c r="G7" s="249"/>
      <c r="H7" s="249"/>
      <c r="I7" s="249"/>
      <c r="J7" s="249"/>
      <c r="K7" s="243" t="s">
        <v>3</v>
      </c>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4"/>
    </row>
    <row r="8" spans="1:40">
      <c r="A8" s="253"/>
      <c r="B8" s="254"/>
      <c r="C8" s="283" t="s">
        <v>2</v>
      </c>
      <c r="D8" s="283"/>
      <c r="E8" s="283"/>
      <c r="F8" s="283"/>
      <c r="G8" s="283"/>
      <c r="H8" s="283"/>
      <c r="I8" s="283"/>
      <c r="J8" s="283"/>
      <c r="K8" s="245" t="s">
        <v>3</v>
      </c>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6"/>
    </row>
    <row r="9" spans="1:40" ht="16.5" customHeight="1">
      <c r="A9" s="253"/>
      <c r="B9" s="254"/>
      <c r="C9" s="284"/>
      <c r="D9" s="284"/>
      <c r="E9" s="284"/>
      <c r="F9" s="284"/>
      <c r="G9" s="284"/>
      <c r="H9" s="284"/>
      <c r="I9" s="284"/>
      <c r="J9" s="284"/>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8"/>
    </row>
    <row r="10" spans="1:40" ht="18" customHeight="1">
      <c r="A10" s="253"/>
      <c r="B10" s="254"/>
      <c r="C10" s="266" t="s">
        <v>4</v>
      </c>
      <c r="D10" s="267"/>
      <c r="E10" s="267"/>
      <c r="F10" s="267"/>
      <c r="G10" s="267"/>
      <c r="H10" s="267"/>
      <c r="I10" s="267"/>
      <c r="J10" s="268"/>
      <c r="K10" s="2"/>
      <c r="L10" s="3" t="s">
        <v>5</v>
      </c>
      <c r="M10" s="3" t="s">
        <v>6</v>
      </c>
      <c r="N10" s="259"/>
      <c r="O10" s="259"/>
      <c r="P10" s="259"/>
      <c r="Q10" s="3" t="s">
        <v>7</v>
      </c>
      <c r="R10" s="259"/>
      <c r="S10" s="259"/>
      <c r="T10" s="259"/>
      <c r="U10" s="259"/>
      <c r="V10" s="3" t="s">
        <v>8</v>
      </c>
      <c r="W10" s="3"/>
      <c r="X10" s="3"/>
      <c r="Y10" s="3"/>
      <c r="Z10" s="3"/>
      <c r="AA10" s="3"/>
      <c r="AB10" s="3"/>
      <c r="AC10" s="3"/>
      <c r="AD10" s="3"/>
      <c r="AE10" s="3"/>
      <c r="AF10" s="3"/>
      <c r="AG10" s="3"/>
      <c r="AH10" s="3"/>
      <c r="AI10" s="3"/>
      <c r="AJ10" s="3"/>
      <c r="AK10" s="3"/>
      <c r="AL10" s="3"/>
      <c r="AM10" s="3"/>
      <c r="AN10" s="5"/>
    </row>
    <row r="11" spans="1:40" ht="18" customHeight="1">
      <c r="A11" s="253"/>
      <c r="B11" s="254"/>
      <c r="C11" s="269"/>
      <c r="D11" s="270"/>
      <c r="E11" s="270"/>
      <c r="F11" s="270"/>
      <c r="G11" s="270"/>
      <c r="H11" s="270"/>
      <c r="I11" s="270"/>
      <c r="J11" s="271"/>
      <c r="K11" s="275" t="s">
        <v>3</v>
      </c>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7"/>
    </row>
    <row r="12" spans="1:40" ht="18" customHeight="1">
      <c r="A12" s="253"/>
      <c r="B12" s="254"/>
      <c r="C12" s="272"/>
      <c r="D12" s="273"/>
      <c r="E12" s="273"/>
      <c r="F12" s="273"/>
      <c r="G12" s="273"/>
      <c r="H12" s="273"/>
      <c r="I12" s="273"/>
      <c r="J12" s="274"/>
      <c r="K12" s="27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79"/>
    </row>
    <row r="13" spans="1:40" ht="18.75" customHeight="1">
      <c r="A13" s="253"/>
      <c r="B13" s="254"/>
      <c r="C13" s="258" t="s">
        <v>9</v>
      </c>
      <c r="D13" s="259"/>
      <c r="E13" s="259"/>
      <c r="F13" s="259"/>
      <c r="G13" s="259"/>
      <c r="H13" s="259"/>
      <c r="I13" s="259"/>
      <c r="J13" s="260"/>
      <c r="K13" s="280" t="s">
        <v>10</v>
      </c>
      <c r="L13" s="281"/>
      <c r="M13" s="281"/>
      <c r="N13" s="281"/>
      <c r="O13" s="281"/>
      <c r="P13" s="281"/>
      <c r="Q13" s="282"/>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5"/>
    </row>
    <row r="14" spans="1:40" ht="18" customHeight="1" thickBot="1">
      <c r="A14" s="255"/>
      <c r="B14" s="256"/>
      <c r="C14" s="261"/>
      <c r="D14" s="262"/>
      <c r="E14" s="262"/>
      <c r="F14" s="262"/>
      <c r="G14" s="262"/>
      <c r="H14" s="262"/>
      <c r="I14" s="262"/>
      <c r="J14" s="263"/>
      <c r="K14" s="287" t="s">
        <v>11</v>
      </c>
      <c r="L14" s="288"/>
      <c r="M14" s="288"/>
      <c r="N14" s="288"/>
      <c r="O14" s="288"/>
      <c r="P14" s="288"/>
      <c r="Q14" s="289"/>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6"/>
    </row>
    <row r="15" spans="1:40" ht="18" customHeight="1">
      <c r="A15" s="16"/>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1:40" ht="9.75" customHeight="1"/>
    <row r="17" spans="2:39" ht="18.75" customHeight="1">
      <c r="S17" s="4"/>
      <c r="T17" s="238" t="s">
        <v>47</v>
      </c>
      <c r="U17" s="238"/>
      <c r="V17" s="238"/>
      <c r="W17" s="238"/>
      <c r="X17" s="238"/>
      <c r="Y17" s="238"/>
      <c r="Z17" s="238"/>
      <c r="AA17" s="240"/>
      <c r="AB17" s="240"/>
      <c r="AC17" s="240"/>
      <c r="AD17" s="240"/>
      <c r="AE17" s="20" t="s">
        <v>93</v>
      </c>
      <c r="AF17" s="240"/>
      <c r="AG17" s="240"/>
      <c r="AH17" s="240"/>
      <c r="AI17" s="20" t="s">
        <v>94</v>
      </c>
      <c r="AJ17" s="240"/>
      <c r="AK17" s="240"/>
      <c r="AL17" s="240"/>
      <c r="AM17" s="20" t="s">
        <v>95</v>
      </c>
    </row>
    <row r="18" spans="2:39" ht="18.75" customHeight="1">
      <c r="T18" s="14"/>
      <c r="U18" s="14"/>
      <c r="V18" s="14"/>
      <c r="W18" s="14"/>
      <c r="X18" s="14"/>
      <c r="Y18" s="14"/>
      <c r="Z18" s="14"/>
      <c r="AB18" s="15"/>
      <c r="AC18" s="15"/>
      <c r="AD18" s="15"/>
      <c r="AE18" s="15"/>
      <c r="AF18" s="15"/>
      <c r="AG18" s="15"/>
      <c r="AH18" s="15"/>
      <c r="AI18" s="15"/>
      <c r="AJ18" s="15"/>
      <c r="AK18" s="15"/>
      <c r="AL18" s="15"/>
      <c r="AM18" s="15"/>
    </row>
    <row r="19" spans="2:39" ht="18.75" customHeight="1">
      <c r="S19" s="4"/>
      <c r="T19" s="238" t="s">
        <v>48</v>
      </c>
      <c r="U19" s="238"/>
      <c r="V19" s="238"/>
      <c r="W19" s="238"/>
      <c r="X19" s="238"/>
      <c r="Y19" s="238"/>
      <c r="Z19" s="238"/>
      <c r="AA19" s="239"/>
      <c r="AB19" s="239"/>
      <c r="AC19" s="239"/>
      <c r="AD19" s="239"/>
      <c r="AE19" s="239"/>
      <c r="AF19" s="239"/>
      <c r="AG19" s="239"/>
      <c r="AH19" s="239"/>
      <c r="AI19" s="239"/>
      <c r="AJ19" s="239"/>
      <c r="AK19" s="239"/>
      <c r="AL19" s="239"/>
      <c r="AM19" s="239"/>
    </row>
    <row r="20" spans="2:39" ht="18.75" customHeight="1"/>
    <row r="21" spans="2:39" ht="18.75" customHeight="1">
      <c r="S21" s="18"/>
      <c r="T21" s="19"/>
      <c r="U21" s="19"/>
      <c r="V21" s="19"/>
      <c r="W21" s="19"/>
      <c r="X21" s="19"/>
      <c r="Y21" s="19"/>
      <c r="Z21" s="19"/>
      <c r="AA21" s="19"/>
      <c r="AB21" s="19"/>
      <c r="AC21" s="19"/>
      <c r="AD21" s="19"/>
      <c r="AE21" s="19"/>
      <c r="AF21" s="19"/>
      <c r="AG21" s="19"/>
      <c r="AH21" s="19"/>
      <c r="AI21" s="19"/>
      <c r="AJ21" s="19"/>
      <c r="AK21" s="19"/>
      <c r="AL21" s="19"/>
      <c r="AM21" s="19"/>
    </row>
    <row r="22" spans="2:39" ht="18" customHeight="1"/>
    <row r="23" spans="2:39" ht="18"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8"/>
    </row>
    <row r="24" spans="2:39" ht="18" customHeight="1">
      <c r="B24" s="9"/>
      <c r="C24" s="236" t="s">
        <v>118</v>
      </c>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10"/>
    </row>
    <row r="25" spans="2:39" ht="18" customHeight="1">
      <c r="B25" s="9"/>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10"/>
    </row>
    <row r="26" spans="2:39" ht="18" customHeight="1">
      <c r="B26" s="9"/>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10"/>
    </row>
    <row r="27" spans="2:39" ht="18" customHeight="1">
      <c r="B27" s="9"/>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10"/>
    </row>
    <row r="28" spans="2:39" ht="18" customHeight="1">
      <c r="B28" s="9"/>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10"/>
    </row>
    <row r="29" spans="2:39" ht="18" customHeight="1">
      <c r="B29" s="9"/>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0"/>
    </row>
    <row r="30" spans="2:39" ht="18" customHeight="1">
      <c r="B30" s="9"/>
      <c r="C30" s="236" t="s">
        <v>46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10"/>
    </row>
    <row r="31" spans="2:39" ht="18" customHeight="1">
      <c r="B31" s="9"/>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10"/>
    </row>
    <row r="32" spans="2:39" ht="18" customHeight="1">
      <c r="B32" s="12"/>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13"/>
    </row>
    <row r="33" spans="30:30" ht="18" customHeight="1"/>
    <row r="34" spans="30:30" ht="18" customHeight="1"/>
    <row r="35" spans="30:30" ht="18" customHeight="1"/>
    <row r="36" spans="30:30" ht="18" customHeight="1"/>
    <row r="37" spans="30:30" ht="18" customHeight="1"/>
    <row r="38" spans="30:30" ht="18" customHeight="1"/>
    <row r="39" spans="30:30" ht="18" customHeight="1"/>
    <row r="48" spans="30:30">
      <c r="AD48" s="1" t="s">
        <v>257</v>
      </c>
    </row>
  </sheetData>
  <mergeCells count="35">
    <mergeCell ref="K6:M6"/>
    <mergeCell ref="N6:P6"/>
    <mergeCell ref="C8:J9"/>
    <mergeCell ref="R14:AN14"/>
    <mergeCell ref="C6:J6"/>
    <mergeCell ref="N10:P10"/>
    <mergeCell ref="R10:U10"/>
    <mergeCell ref="Q6:S6"/>
    <mergeCell ref="T6:V6"/>
    <mergeCell ref="AI6:AK6"/>
    <mergeCell ref="K14:Q14"/>
    <mergeCell ref="A2:AN2"/>
    <mergeCell ref="A4:AN4"/>
    <mergeCell ref="K7:AN7"/>
    <mergeCell ref="K8:AN9"/>
    <mergeCell ref="C7:J7"/>
    <mergeCell ref="W6:Y6"/>
    <mergeCell ref="Z6:AB6"/>
    <mergeCell ref="AC6:AE6"/>
    <mergeCell ref="A6:B14"/>
    <mergeCell ref="AL6:AN6"/>
    <mergeCell ref="C13:J14"/>
    <mergeCell ref="R13:AN13"/>
    <mergeCell ref="C10:J12"/>
    <mergeCell ref="K11:AN12"/>
    <mergeCell ref="AF6:AH6"/>
    <mergeCell ref="K13:Q13"/>
    <mergeCell ref="C30:AL32"/>
    <mergeCell ref="C24:AL28"/>
    <mergeCell ref="T17:Z17"/>
    <mergeCell ref="T19:Z19"/>
    <mergeCell ref="AA19:AM19"/>
    <mergeCell ref="AA17:AD17"/>
    <mergeCell ref="AF17:AH17"/>
    <mergeCell ref="AJ17:AL17"/>
  </mergeCells>
  <phoneticPr fontId="3"/>
  <pageMargins left="0.45" right="0.36" top="0.42" bottom="0.46" header="0.3" footer="0.28999999999999998"/>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F29"/>
  <sheetViews>
    <sheetView view="pageBreakPreview" zoomScale="85" zoomScaleNormal="85" zoomScaleSheetLayoutView="85" workbookViewId="0">
      <selection activeCell="C5" sqref="C5:E5"/>
    </sheetView>
  </sheetViews>
  <sheetFormatPr defaultColWidth="9" defaultRowHeight="13.2"/>
  <cols>
    <col min="1" max="1" width="3.88671875" style="44" customWidth="1"/>
    <col min="2" max="2" width="5.77734375" style="44" customWidth="1"/>
    <col min="3" max="3" width="14.109375" style="44" customWidth="1"/>
    <col min="4" max="4" width="24" style="44" customWidth="1"/>
    <col min="5" max="5" width="57.6640625" style="44" customWidth="1"/>
    <col min="6" max="6" width="11.44140625" style="48" bestFit="1" customWidth="1"/>
    <col min="7" max="16384" width="9" style="44"/>
  </cols>
  <sheetData>
    <row r="1" spans="1:6" ht="30" customHeight="1">
      <c r="A1" s="616" t="s">
        <v>229</v>
      </c>
      <c r="B1" s="617"/>
      <c r="C1" s="617"/>
      <c r="D1" s="617"/>
      <c r="E1" s="617"/>
      <c r="F1" s="617"/>
    </row>
    <row r="2" spans="1:6" ht="18.75" customHeight="1">
      <c r="C2" s="45"/>
      <c r="D2" s="45"/>
      <c r="E2" s="45"/>
      <c r="F2" s="45"/>
    </row>
    <row r="3" spans="1:6" ht="23.25" customHeight="1">
      <c r="E3" s="82"/>
      <c r="F3" s="82"/>
    </row>
    <row r="4" spans="1:6" s="46" customFormat="1" ht="18" customHeight="1">
      <c r="B4" s="83"/>
      <c r="C4" s="620" t="s">
        <v>227</v>
      </c>
      <c r="D4" s="620"/>
      <c r="E4" s="621"/>
      <c r="F4" s="84" t="s">
        <v>228</v>
      </c>
    </row>
    <row r="5" spans="1:6" s="47" customFormat="1" ht="60" customHeight="1">
      <c r="B5" s="68">
        <v>1</v>
      </c>
      <c r="C5" s="622" t="s">
        <v>254</v>
      </c>
      <c r="D5" s="623"/>
      <c r="E5" s="623"/>
      <c r="F5" s="49"/>
    </row>
    <row r="6" spans="1:6" s="47" customFormat="1" ht="60" customHeight="1">
      <c r="B6" s="49">
        <v>2</v>
      </c>
      <c r="C6" s="622" t="s">
        <v>230</v>
      </c>
      <c r="D6" s="623"/>
      <c r="E6" s="623"/>
      <c r="F6" s="49"/>
    </row>
    <row r="7" spans="1:6" s="47" customFormat="1" ht="60" customHeight="1">
      <c r="B7" s="49">
        <v>3</v>
      </c>
      <c r="C7" s="624" t="s">
        <v>231</v>
      </c>
      <c r="D7" s="625"/>
      <c r="E7" s="625"/>
      <c r="F7" s="49"/>
    </row>
    <row r="8" spans="1:6" s="47" customFormat="1" ht="45" customHeight="1">
      <c r="B8" s="49">
        <v>4</v>
      </c>
      <c r="C8" s="622" t="s">
        <v>232</v>
      </c>
      <c r="D8" s="623"/>
      <c r="E8" s="623"/>
      <c r="F8" s="49"/>
    </row>
    <row r="10" spans="1:6">
      <c r="B10" s="44" t="s">
        <v>247</v>
      </c>
    </row>
    <row r="11" spans="1:6">
      <c r="B11" s="618" t="s">
        <v>255</v>
      </c>
      <c r="C11" s="619"/>
      <c r="D11" s="619"/>
      <c r="E11" s="619"/>
      <c r="F11" s="619"/>
    </row>
    <row r="12" spans="1:6">
      <c r="B12" s="619"/>
      <c r="C12" s="619"/>
      <c r="D12" s="619"/>
      <c r="E12" s="619"/>
      <c r="F12" s="619"/>
    </row>
    <row r="13" spans="1:6">
      <c r="B13" s="619"/>
      <c r="C13" s="619"/>
      <c r="D13" s="619"/>
      <c r="E13" s="619"/>
      <c r="F13" s="619"/>
    </row>
    <row r="14" spans="1:6">
      <c r="B14" s="619"/>
      <c r="C14" s="619"/>
      <c r="D14" s="619"/>
      <c r="E14" s="619"/>
      <c r="F14" s="619"/>
    </row>
    <row r="15" spans="1:6" ht="18" customHeight="1">
      <c r="B15" s="619"/>
      <c r="C15" s="619"/>
      <c r="D15" s="619"/>
      <c r="E15" s="619"/>
      <c r="F15" s="619"/>
    </row>
    <row r="16" spans="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sheetData>
  <mergeCells count="7">
    <mergeCell ref="A1:F1"/>
    <mergeCell ref="B11:F15"/>
    <mergeCell ref="C4:E4"/>
    <mergeCell ref="C6:E6"/>
    <mergeCell ref="C7:E7"/>
    <mergeCell ref="C8:E8"/>
    <mergeCell ref="C5:E5"/>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360"/>
  <sheetViews>
    <sheetView showGridLines="0" view="pageBreakPreview" topLeftCell="A343" zoomScale="70" zoomScaleNormal="100" zoomScaleSheetLayoutView="70" workbookViewId="0">
      <selection activeCell="BA156" sqref="BA156"/>
    </sheetView>
  </sheetViews>
  <sheetFormatPr defaultColWidth="9" defaultRowHeight="18" customHeight="1"/>
  <cols>
    <col min="1" max="33" width="2.6640625" style="30" customWidth="1"/>
    <col min="34" max="34" width="4.6640625" style="30" customWidth="1"/>
    <col min="35" max="40" width="2.6640625" style="30" customWidth="1"/>
    <col min="41" max="16384" width="9" style="30"/>
  </cols>
  <sheetData>
    <row r="1" spans="1:40" ht="18" customHeight="1">
      <c r="A1" s="361" t="s">
        <v>18</v>
      </c>
      <c r="B1" s="361"/>
      <c r="C1" s="362" t="s">
        <v>89</v>
      </c>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row>
    <row r="2" spans="1:40" ht="18" customHeight="1">
      <c r="A2" s="361"/>
      <c r="B2" s="361"/>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row>
    <row r="3" spans="1:40" ht="18" customHeight="1">
      <c r="B3" s="205" t="s">
        <v>16</v>
      </c>
    </row>
    <row r="4" spans="1:40" ht="18" customHeight="1">
      <c r="C4" s="30" t="s">
        <v>14</v>
      </c>
    </row>
    <row r="5" spans="1:40" ht="27" customHeight="1">
      <c r="C5" s="340" t="s">
        <v>13</v>
      </c>
      <c r="D5" s="341"/>
      <c r="E5" s="341"/>
      <c r="F5" s="342"/>
      <c r="G5" s="340" t="s">
        <v>3</v>
      </c>
      <c r="H5" s="341"/>
      <c r="I5" s="341"/>
      <c r="J5" s="341"/>
      <c r="K5" s="341"/>
      <c r="L5" s="341"/>
      <c r="M5" s="341"/>
      <c r="N5" s="341"/>
      <c r="O5" s="341"/>
      <c r="P5" s="341"/>
      <c r="Q5" s="341"/>
      <c r="R5" s="341"/>
      <c r="S5" s="341"/>
      <c r="T5" s="341"/>
      <c r="U5" s="389" t="s">
        <v>114</v>
      </c>
      <c r="V5" s="389"/>
      <c r="W5" s="389"/>
      <c r="X5" s="389"/>
      <c r="Y5" s="389"/>
      <c r="Z5" s="389"/>
      <c r="AA5" s="389"/>
      <c r="AB5" s="389"/>
      <c r="AC5" s="389"/>
      <c r="AD5" s="345"/>
      <c r="AE5" s="345"/>
      <c r="AF5" s="345"/>
      <c r="AG5" s="345"/>
      <c r="AH5" s="345"/>
      <c r="AI5" s="345"/>
      <c r="AJ5" s="345"/>
      <c r="AK5" s="345"/>
      <c r="AL5" s="345"/>
      <c r="AM5" s="345"/>
      <c r="AN5" s="345"/>
    </row>
    <row r="6" spans="1:40" ht="18" customHeight="1">
      <c r="C6" s="217" t="s">
        <v>51</v>
      </c>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row>
    <row r="7" spans="1:40" ht="18" customHeight="1">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row>
    <row r="8" spans="1:40" ht="18" customHeight="1">
      <c r="C8" s="30" t="s">
        <v>15</v>
      </c>
    </row>
    <row r="9" spans="1:40" ht="26.25" customHeight="1">
      <c r="C9" s="390" t="s">
        <v>96</v>
      </c>
      <c r="D9" s="391"/>
      <c r="E9" s="391"/>
      <c r="F9" s="391"/>
      <c r="G9" s="391"/>
      <c r="H9" s="391"/>
      <c r="I9" s="391"/>
      <c r="J9" s="391"/>
      <c r="K9" s="391"/>
      <c r="L9" s="391"/>
      <c r="M9" s="391"/>
      <c r="N9" s="391"/>
      <c r="O9" s="391"/>
      <c r="P9" s="392"/>
      <c r="Q9" s="219" t="s">
        <v>3</v>
      </c>
      <c r="R9" s="220"/>
      <c r="S9" s="220"/>
      <c r="T9" s="220"/>
      <c r="U9" s="220"/>
      <c r="V9" s="220"/>
      <c r="W9" s="220"/>
      <c r="X9" s="220"/>
      <c r="Y9" s="220"/>
      <c r="Z9" s="220"/>
      <c r="AA9" s="220"/>
      <c r="AB9" s="220"/>
      <c r="AC9" s="220"/>
      <c r="AD9" s="220"/>
      <c r="AE9" s="220"/>
      <c r="AF9" s="220"/>
      <c r="AG9" s="220"/>
      <c r="AH9" s="220"/>
      <c r="AI9" s="220"/>
      <c r="AJ9" s="220"/>
      <c r="AK9" s="220"/>
      <c r="AL9" s="220"/>
      <c r="AM9" s="220"/>
      <c r="AN9" s="221"/>
    </row>
    <row r="10" spans="1:40" ht="20.25" customHeight="1">
      <c r="C10" s="222" t="s">
        <v>97</v>
      </c>
      <c r="D10" s="223"/>
      <c r="E10" s="223"/>
      <c r="F10" s="223"/>
      <c r="G10" s="223"/>
      <c r="H10" s="223"/>
      <c r="I10" s="223"/>
      <c r="J10" s="223"/>
      <c r="K10" s="223"/>
      <c r="L10" s="223"/>
      <c r="M10" s="223"/>
      <c r="N10" s="223"/>
      <c r="O10" s="223"/>
      <c r="P10" s="223"/>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11"/>
      <c r="AN10" s="211"/>
    </row>
    <row r="11" spans="1:40" ht="20.25" customHeight="1">
      <c r="C11" s="222" t="s">
        <v>98</v>
      </c>
      <c r="D11" s="223"/>
      <c r="E11" s="223"/>
      <c r="F11" s="223"/>
      <c r="G11" s="223"/>
      <c r="H11" s="223"/>
      <c r="I11" s="223"/>
      <c r="J11" s="223"/>
      <c r="K11" s="223"/>
      <c r="L11" s="223"/>
      <c r="M11" s="223"/>
      <c r="N11" s="223"/>
      <c r="O11" s="223"/>
      <c r="P11" s="223"/>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11"/>
      <c r="AN11" s="211"/>
    </row>
    <row r="12" spans="1:40" ht="20.25" customHeight="1">
      <c r="C12" s="222" t="s">
        <v>99</v>
      </c>
      <c r="D12" s="223"/>
      <c r="E12" s="223"/>
      <c r="F12" s="223"/>
      <c r="G12" s="223"/>
      <c r="H12" s="223"/>
      <c r="I12" s="223"/>
      <c r="J12" s="223"/>
      <c r="K12" s="223"/>
      <c r="L12" s="223"/>
      <c r="M12" s="223"/>
      <c r="N12" s="223"/>
      <c r="O12" s="223"/>
      <c r="P12" s="223"/>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11"/>
      <c r="AN12" s="211"/>
    </row>
    <row r="13" spans="1:40" ht="18" customHeight="1">
      <c r="C13" s="216"/>
      <c r="D13" s="216"/>
      <c r="E13" s="216"/>
      <c r="F13" s="216"/>
      <c r="G13" s="216"/>
      <c r="H13" s="216"/>
      <c r="I13" s="216"/>
      <c r="J13" s="216"/>
      <c r="K13" s="216"/>
      <c r="L13" s="216"/>
      <c r="M13" s="216"/>
      <c r="N13" s="216"/>
      <c r="O13" s="216"/>
      <c r="P13" s="216"/>
      <c r="Q13" s="211"/>
      <c r="R13" s="211"/>
      <c r="S13" s="211"/>
      <c r="T13" s="211"/>
      <c r="U13" s="211"/>
      <c r="V13" s="211"/>
      <c r="W13" s="211"/>
      <c r="X13" s="211"/>
      <c r="Y13" s="211"/>
      <c r="Z13" s="211"/>
      <c r="AA13" s="211"/>
      <c r="AB13" s="211"/>
      <c r="AC13" s="211"/>
      <c r="AD13" s="211"/>
      <c r="AE13" s="211"/>
      <c r="AF13" s="211"/>
      <c r="AG13" s="211"/>
      <c r="AH13" s="211"/>
      <c r="AI13" s="214"/>
      <c r="AJ13" s="214"/>
      <c r="AK13" s="214"/>
      <c r="AL13" s="211"/>
      <c r="AM13" s="211"/>
      <c r="AN13" s="211"/>
    </row>
    <row r="14" spans="1:40" ht="18" customHeight="1">
      <c r="B14" s="205" t="s">
        <v>80</v>
      </c>
      <c r="AI14" s="225"/>
      <c r="AJ14" s="225"/>
      <c r="AK14" s="225"/>
      <c r="AL14" s="225"/>
      <c r="AM14" s="225"/>
      <c r="AN14" s="225"/>
    </row>
    <row r="15" spans="1:40" ht="18" customHeight="1">
      <c r="C15" s="308" t="s">
        <v>131</v>
      </c>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10"/>
      <c r="AI15" s="393"/>
      <c r="AJ15" s="393"/>
      <c r="AK15" s="393"/>
      <c r="AL15" s="393"/>
      <c r="AM15" s="393"/>
      <c r="AN15" s="393"/>
    </row>
    <row r="16" spans="1:40" ht="18" customHeight="1">
      <c r="C16" s="311"/>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3"/>
      <c r="AI16" s="393"/>
      <c r="AJ16" s="393"/>
      <c r="AK16" s="393"/>
      <c r="AL16" s="393"/>
      <c r="AM16" s="393"/>
      <c r="AN16" s="393"/>
    </row>
    <row r="17" spans="1:40" ht="18" customHeight="1">
      <c r="C17" s="314"/>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6"/>
      <c r="AI17" s="393"/>
      <c r="AJ17" s="393"/>
      <c r="AK17" s="393"/>
      <c r="AL17" s="393"/>
      <c r="AM17" s="393"/>
      <c r="AN17" s="393"/>
    </row>
    <row r="18" spans="1:40" ht="18" customHeight="1">
      <c r="C18" s="211"/>
      <c r="D18" s="211"/>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7"/>
      <c r="AJ18" s="227"/>
      <c r="AL18" s="227"/>
      <c r="AM18" s="227"/>
      <c r="AN18" s="227"/>
    </row>
    <row r="20" spans="1:40" ht="18" customHeight="1">
      <c r="A20" s="361" t="s">
        <v>36</v>
      </c>
      <c r="B20" s="361"/>
      <c r="C20" s="362" t="s">
        <v>90</v>
      </c>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row>
    <row r="21" spans="1:40" ht="18" customHeight="1" thickBot="1">
      <c r="A21" s="361"/>
      <c r="B21" s="361"/>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row>
    <row r="22" spans="1:40" ht="18" customHeight="1" thickTop="1">
      <c r="A22" s="203"/>
      <c r="B22" s="203"/>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22"/>
      <c r="AB22" s="225"/>
      <c r="AC22" s="228"/>
      <c r="AD22" s="228" t="s">
        <v>17</v>
      </c>
      <c r="AE22" s="228"/>
      <c r="AF22" s="228"/>
      <c r="AG22" s="228"/>
      <c r="AH22" s="228"/>
      <c r="AI22" s="363" t="s">
        <v>41</v>
      </c>
      <c r="AJ22" s="364"/>
      <c r="AK22" s="364"/>
      <c r="AL22" s="364"/>
      <c r="AM22" s="364"/>
      <c r="AN22" s="365"/>
    </row>
    <row r="23" spans="1:40" ht="18" customHeight="1" thickBot="1">
      <c r="AA23" s="229"/>
      <c r="AB23" s="230"/>
      <c r="AC23" s="214"/>
      <c r="AD23" s="214"/>
      <c r="AE23" s="214"/>
      <c r="AF23" s="214"/>
      <c r="AG23" s="214"/>
      <c r="AH23" s="214"/>
      <c r="AI23" s="366"/>
      <c r="AJ23" s="367"/>
      <c r="AK23" s="367"/>
      <c r="AL23" s="367"/>
      <c r="AM23" s="367"/>
      <c r="AN23" s="368"/>
    </row>
    <row r="24" spans="1:40" ht="18" customHeight="1" thickTop="1">
      <c r="B24" s="205" t="s">
        <v>45</v>
      </c>
      <c r="AI24" s="369" t="s">
        <v>92</v>
      </c>
      <c r="AJ24" s="369"/>
      <c r="AK24" s="369"/>
      <c r="AL24" s="369"/>
      <c r="AM24" s="369"/>
      <c r="AN24" s="369"/>
    </row>
    <row r="25" spans="1:40" ht="18" customHeight="1">
      <c r="C25" s="317">
        <v>1</v>
      </c>
      <c r="D25" s="318"/>
      <c r="E25" s="309" t="s">
        <v>132</v>
      </c>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10"/>
      <c r="AI25" s="317"/>
      <c r="AJ25" s="321"/>
      <c r="AK25" s="321"/>
      <c r="AL25" s="321"/>
      <c r="AM25" s="321"/>
      <c r="AN25" s="318"/>
    </row>
    <row r="26" spans="1:40" ht="18" customHeight="1">
      <c r="C26" s="319"/>
      <c r="D26" s="320"/>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6"/>
      <c r="AI26" s="319"/>
      <c r="AJ26" s="322"/>
      <c r="AK26" s="322"/>
      <c r="AL26" s="322"/>
      <c r="AM26" s="322"/>
      <c r="AN26" s="320"/>
    </row>
    <row r="27" spans="1:40" ht="18" customHeight="1">
      <c r="C27" s="317">
        <f>C25+1</f>
        <v>2</v>
      </c>
      <c r="D27" s="318"/>
      <c r="E27" s="308" t="s">
        <v>133</v>
      </c>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317"/>
      <c r="AJ27" s="321"/>
      <c r="AK27" s="321"/>
      <c r="AL27" s="321"/>
      <c r="AM27" s="321"/>
      <c r="AN27" s="318"/>
    </row>
    <row r="28" spans="1:40" ht="18" customHeight="1">
      <c r="C28" s="323"/>
      <c r="D28" s="324"/>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23"/>
      <c r="AJ28" s="325"/>
      <c r="AK28" s="325"/>
      <c r="AL28" s="325"/>
      <c r="AM28" s="325"/>
      <c r="AN28" s="324"/>
    </row>
    <row r="29" spans="1:40" ht="18" customHeight="1">
      <c r="C29" s="319"/>
      <c r="D29" s="320"/>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6"/>
      <c r="AI29" s="319"/>
      <c r="AJ29" s="322"/>
      <c r="AK29" s="322"/>
      <c r="AL29" s="322"/>
      <c r="AM29" s="322"/>
      <c r="AN29" s="320"/>
    </row>
    <row r="30" spans="1:40" ht="18" customHeight="1">
      <c r="C30" s="317">
        <f>C27+1</f>
        <v>3</v>
      </c>
      <c r="D30" s="318"/>
      <c r="E30" s="308" t="s">
        <v>134</v>
      </c>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10"/>
      <c r="AI30" s="317"/>
      <c r="AJ30" s="321"/>
      <c r="AK30" s="321"/>
      <c r="AL30" s="321"/>
      <c r="AM30" s="321"/>
      <c r="AN30" s="318"/>
    </row>
    <row r="31" spans="1:40" ht="18" customHeight="1">
      <c r="C31" s="323"/>
      <c r="D31" s="324"/>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3"/>
      <c r="AI31" s="323"/>
      <c r="AJ31" s="325"/>
      <c r="AK31" s="325"/>
      <c r="AL31" s="325"/>
      <c r="AM31" s="325"/>
      <c r="AN31" s="324"/>
    </row>
    <row r="32" spans="1:40" ht="18" customHeight="1">
      <c r="C32" s="319"/>
      <c r="D32" s="320"/>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6"/>
      <c r="AI32" s="319"/>
      <c r="AJ32" s="322"/>
      <c r="AK32" s="322"/>
      <c r="AL32" s="322"/>
      <c r="AM32" s="322"/>
      <c r="AN32" s="320"/>
    </row>
    <row r="33" spans="2:40" ht="18" customHeight="1">
      <c r="C33" s="317">
        <f>C30+1</f>
        <v>4</v>
      </c>
      <c r="D33" s="318"/>
      <c r="E33" s="299" t="s">
        <v>135</v>
      </c>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1"/>
      <c r="AI33" s="317"/>
      <c r="AJ33" s="321"/>
      <c r="AK33" s="321"/>
      <c r="AL33" s="321"/>
      <c r="AM33" s="321"/>
      <c r="AN33" s="318"/>
    </row>
    <row r="34" spans="2:40" ht="18" customHeight="1">
      <c r="C34" s="323"/>
      <c r="D34" s="324"/>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4"/>
      <c r="AI34" s="323"/>
      <c r="AJ34" s="325"/>
      <c r="AK34" s="325"/>
      <c r="AL34" s="325"/>
      <c r="AM34" s="325"/>
      <c r="AN34" s="324"/>
    </row>
    <row r="35" spans="2:40" ht="18" customHeight="1">
      <c r="C35" s="323"/>
      <c r="D35" s="324"/>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4"/>
      <c r="AI35" s="323"/>
      <c r="AJ35" s="325"/>
      <c r="AK35" s="325"/>
      <c r="AL35" s="325"/>
      <c r="AM35" s="325"/>
      <c r="AN35" s="324"/>
    </row>
    <row r="36" spans="2:40" ht="18" customHeight="1">
      <c r="C36" s="319"/>
      <c r="D36" s="320"/>
      <c r="E36" s="305"/>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7"/>
      <c r="AI36" s="319"/>
      <c r="AJ36" s="322"/>
      <c r="AK36" s="322"/>
      <c r="AL36" s="322"/>
      <c r="AM36" s="322"/>
      <c r="AN36" s="320"/>
    </row>
    <row r="37" spans="2:40" ht="18" customHeight="1">
      <c r="C37" s="317">
        <f>C33+1</f>
        <v>5</v>
      </c>
      <c r="D37" s="318"/>
      <c r="E37" s="299" t="s">
        <v>136</v>
      </c>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1"/>
      <c r="AI37" s="317"/>
      <c r="AJ37" s="321"/>
      <c r="AK37" s="321"/>
      <c r="AL37" s="321"/>
      <c r="AM37" s="321"/>
      <c r="AN37" s="318"/>
    </row>
    <row r="38" spans="2:40" ht="18" customHeight="1">
      <c r="C38" s="323"/>
      <c r="D38" s="324"/>
      <c r="E38" s="302"/>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4"/>
      <c r="AI38" s="323"/>
      <c r="AJ38" s="325"/>
      <c r="AK38" s="325"/>
      <c r="AL38" s="325"/>
      <c r="AM38" s="325"/>
      <c r="AN38" s="324"/>
    </row>
    <row r="39" spans="2:40" ht="18" customHeight="1">
      <c r="C39" s="319"/>
      <c r="D39" s="320"/>
      <c r="E39" s="305"/>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7"/>
      <c r="AI39" s="319"/>
      <c r="AJ39" s="322"/>
      <c r="AK39" s="322"/>
      <c r="AL39" s="322"/>
      <c r="AM39" s="322"/>
      <c r="AN39" s="320"/>
    </row>
    <row r="40" spans="2:40" ht="18" customHeight="1">
      <c r="C40" s="211"/>
      <c r="D40" s="21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11"/>
      <c r="AJ40" s="211"/>
      <c r="AK40" s="211"/>
      <c r="AL40" s="211"/>
      <c r="AM40" s="211"/>
      <c r="AN40" s="211"/>
    </row>
    <row r="41" spans="2:40" ht="18" customHeight="1">
      <c r="B41" s="205" t="s">
        <v>19</v>
      </c>
      <c r="C41" s="211"/>
      <c r="D41" s="21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11"/>
      <c r="AJ41" s="211"/>
      <c r="AK41" s="211"/>
      <c r="AL41" s="211"/>
      <c r="AM41" s="211"/>
      <c r="AN41" s="211"/>
    </row>
    <row r="42" spans="2:40" ht="18" customHeight="1">
      <c r="C42" s="317">
        <f>C37+1</f>
        <v>6</v>
      </c>
      <c r="D42" s="318"/>
      <c r="E42" s="308" t="s">
        <v>137</v>
      </c>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10"/>
      <c r="AI42" s="317"/>
      <c r="AJ42" s="321"/>
      <c r="AK42" s="321"/>
      <c r="AL42" s="321"/>
      <c r="AM42" s="321"/>
      <c r="AN42" s="318"/>
    </row>
    <row r="43" spans="2:40" ht="18" customHeight="1">
      <c r="C43" s="319"/>
      <c r="D43" s="320"/>
      <c r="E43" s="314"/>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c r="AI43" s="319"/>
      <c r="AJ43" s="322"/>
      <c r="AK43" s="322"/>
      <c r="AL43" s="322"/>
      <c r="AM43" s="322"/>
      <c r="AN43" s="320"/>
    </row>
    <row r="44" spans="2:40" ht="18" customHeight="1">
      <c r="C44" s="211"/>
      <c r="D44" s="21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14"/>
      <c r="AJ44" s="214"/>
      <c r="AK44" s="214"/>
      <c r="AL44" s="214"/>
      <c r="AM44" s="214"/>
      <c r="AN44" s="214"/>
    </row>
    <row r="45" spans="2:40" ht="18" customHeight="1">
      <c r="B45" s="205" t="s">
        <v>20</v>
      </c>
    </row>
    <row r="46" spans="2:40" ht="18" customHeight="1">
      <c r="C46" s="317">
        <f>C42+1</f>
        <v>7</v>
      </c>
      <c r="D46" s="321"/>
      <c r="E46" s="308" t="s">
        <v>138</v>
      </c>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10"/>
      <c r="AI46" s="317"/>
      <c r="AJ46" s="321"/>
      <c r="AK46" s="321"/>
      <c r="AL46" s="321"/>
      <c r="AM46" s="321"/>
      <c r="AN46" s="318"/>
    </row>
    <row r="47" spans="2:40" ht="18" customHeight="1">
      <c r="C47" s="323"/>
      <c r="D47" s="325"/>
      <c r="E47" s="311"/>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3"/>
      <c r="AI47" s="323"/>
      <c r="AJ47" s="325"/>
      <c r="AK47" s="325"/>
      <c r="AL47" s="325"/>
      <c r="AM47" s="325"/>
      <c r="AN47" s="324"/>
    </row>
    <row r="48" spans="2:40" ht="18" customHeight="1">
      <c r="C48" s="319"/>
      <c r="D48" s="322"/>
      <c r="E48" s="314"/>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6"/>
      <c r="AI48" s="319"/>
      <c r="AJ48" s="322"/>
      <c r="AK48" s="322"/>
      <c r="AL48" s="322"/>
      <c r="AM48" s="322"/>
      <c r="AN48" s="320"/>
    </row>
    <row r="49" spans="2:40" ht="18" customHeight="1">
      <c r="C49" s="211"/>
      <c r="D49" s="211"/>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1"/>
      <c r="AJ49" s="211"/>
      <c r="AK49" s="211"/>
      <c r="AL49" s="211"/>
      <c r="AM49" s="211"/>
      <c r="AN49" s="211"/>
    </row>
    <row r="50" spans="2:40" ht="18" customHeight="1">
      <c r="B50" s="205" t="s">
        <v>21</v>
      </c>
      <c r="C50" s="211"/>
      <c r="D50" s="211"/>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1"/>
      <c r="AJ50" s="211"/>
      <c r="AK50" s="211"/>
      <c r="AL50" s="211"/>
      <c r="AM50" s="211"/>
      <c r="AN50" s="211"/>
    </row>
    <row r="51" spans="2:40" ht="18" customHeight="1">
      <c r="C51" s="317">
        <f>C46+1</f>
        <v>8</v>
      </c>
      <c r="D51" s="318"/>
      <c r="E51" s="308" t="s">
        <v>139</v>
      </c>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10"/>
      <c r="AI51" s="317"/>
      <c r="AJ51" s="321"/>
      <c r="AK51" s="321"/>
      <c r="AL51" s="321"/>
      <c r="AM51" s="321"/>
      <c r="AN51" s="318"/>
    </row>
    <row r="52" spans="2:40" ht="18" customHeight="1">
      <c r="C52" s="323"/>
      <c r="D52" s="324"/>
      <c r="E52" s="311"/>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3"/>
      <c r="AI52" s="323"/>
      <c r="AJ52" s="325"/>
      <c r="AK52" s="325"/>
      <c r="AL52" s="325"/>
      <c r="AM52" s="325"/>
      <c r="AN52" s="324"/>
    </row>
    <row r="53" spans="2:40" ht="18" customHeight="1">
      <c r="C53" s="319"/>
      <c r="D53" s="320"/>
      <c r="E53" s="314"/>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6"/>
      <c r="AI53" s="319"/>
      <c r="AJ53" s="322"/>
      <c r="AK53" s="322"/>
      <c r="AL53" s="322"/>
      <c r="AM53" s="322"/>
      <c r="AN53" s="320"/>
    </row>
    <row r="54" spans="2:40" ht="18" customHeight="1">
      <c r="C54" s="211"/>
      <c r="D54" s="211"/>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1"/>
      <c r="AJ54" s="211"/>
      <c r="AK54" s="211"/>
      <c r="AL54" s="211"/>
      <c r="AM54" s="211"/>
      <c r="AN54" s="211"/>
    </row>
    <row r="55" spans="2:40" ht="18" customHeight="1">
      <c r="B55" s="205" t="s">
        <v>27</v>
      </c>
    </row>
    <row r="56" spans="2:40" ht="18" customHeight="1">
      <c r="C56" s="317">
        <f>C51+1</f>
        <v>9</v>
      </c>
      <c r="D56" s="318"/>
      <c r="E56" s="308" t="s">
        <v>140</v>
      </c>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10"/>
      <c r="AI56" s="345"/>
      <c r="AJ56" s="345"/>
      <c r="AK56" s="345"/>
      <c r="AL56" s="345"/>
      <c r="AM56" s="345"/>
      <c r="AN56" s="345"/>
    </row>
    <row r="57" spans="2:40" ht="18" customHeight="1">
      <c r="C57" s="323"/>
      <c r="D57" s="324"/>
      <c r="E57" s="311"/>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3"/>
      <c r="AI57" s="345"/>
      <c r="AJ57" s="345"/>
      <c r="AK57" s="345"/>
      <c r="AL57" s="345"/>
      <c r="AM57" s="345"/>
      <c r="AN57" s="345"/>
    </row>
    <row r="58" spans="2:40" ht="18" customHeight="1">
      <c r="C58" s="319"/>
      <c r="D58" s="320"/>
      <c r="E58" s="314"/>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6"/>
      <c r="AI58" s="345"/>
      <c r="AJ58" s="345"/>
      <c r="AK58" s="345"/>
      <c r="AL58" s="345"/>
      <c r="AM58" s="345"/>
      <c r="AN58" s="345"/>
    </row>
    <row r="59" spans="2:40" ht="18" customHeight="1">
      <c r="C59" s="317">
        <f>C56+1</f>
        <v>10</v>
      </c>
      <c r="D59" s="318"/>
      <c r="E59" s="308" t="s">
        <v>141</v>
      </c>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10"/>
      <c r="AI59" s="317"/>
      <c r="AJ59" s="321"/>
      <c r="AK59" s="321"/>
      <c r="AL59" s="321"/>
      <c r="AM59" s="321"/>
      <c r="AN59" s="318"/>
    </row>
    <row r="60" spans="2:40" ht="18" customHeight="1">
      <c r="C60" s="323"/>
      <c r="D60" s="324"/>
      <c r="E60" s="311"/>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3"/>
      <c r="AI60" s="323"/>
      <c r="AJ60" s="325"/>
      <c r="AK60" s="325"/>
      <c r="AL60" s="325"/>
      <c r="AM60" s="325"/>
      <c r="AN60" s="324"/>
    </row>
    <row r="61" spans="2:40" ht="18" customHeight="1">
      <c r="C61" s="319"/>
      <c r="D61" s="320"/>
      <c r="E61" s="314"/>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6"/>
      <c r="AI61" s="319"/>
      <c r="AJ61" s="322"/>
      <c r="AK61" s="322"/>
      <c r="AL61" s="322"/>
      <c r="AM61" s="322"/>
      <c r="AN61" s="320"/>
    </row>
    <row r="62" spans="2:40" ht="18" customHeight="1">
      <c r="C62" s="211"/>
      <c r="D62" s="211"/>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1"/>
      <c r="AJ62" s="211"/>
      <c r="AK62" s="211"/>
      <c r="AL62" s="211"/>
      <c r="AM62" s="211"/>
      <c r="AN62" s="211"/>
    </row>
    <row r="63" spans="2:40" ht="18" customHeight="1">
      <c r="B63" s="205" t="s">
        <v>28</v>
      </c>
      <c r="C63" s="211"/>
      <c r="D63" s="211"/>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1"/>
      <c r="AJ63" s="211"/>
      <c r="AK63" s="211"/>
      <c r="AL63" s="211"/>
      <c r="AM63" s="211"/>
      <c r="AN63" s="211"/>
    </row>
    <row r="64" spans="2:40" ht="18" customHeight="1">
      <c r="C64" s="317">
        <f>C59+1</f>
        <v>11</v>
      </c>
      <c r="D64" s="318"/>
      <c r="E64" s="308" t="s">
        <v>142</v>
      </c>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10"/>
      <c r="AI64" s="345"/>
      <c r="AJ64" s="345"/>
      <c r="AK64" s="345"/>
      <c r="AL64" s="345"/>
      <c r="AM64" s="345"/>
      <c r="AN64" s="345"/>
    </row>
    <row r="65" spans="2:40" ht="18" customHeight="1">
      <c r="C65" s="323"/>
      <c r="D65" s="324"/>
      <c r="E65" s="311"/>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3"/>
      <c r="AI65" s="345"/>
      <c r="AJ65" s="345"/>
      <c r="AK65" s="345"/>
      <c r="AL65" s="345"/>
      <c r="AM65" s="345"/>
      <c r="AN65" s="345"/>
    </row>
    <row r="66" spans="2:40" ht="18" customHeight="1">
      <c r="C66" s="319"/>
      <c r="D66" s="320"/>
      <c r="E66" s="314"/>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6"/>
      <c r="AI66" s="345"/>
      <c r="AJ66" s="345"/>
      <c r="AK66" s="345"/>
      <c r="AL66" s="345"/>
      <c r="AM66" s="345"/>
      <c r="AN66" s="345"/>
    </row>
    <row r="67" spans="2:40" ht="18" customHeight="1">
      <c r="C67" s="222" t="s">
        <v>119</v>
      </c>
      <c r="D67" s="211"/>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1"/>
      <c r="AJ67" s="211"/>
      <c r="AK67" s="211"/>
      <c r="AL67" s="211"/>
      <c r="AM67" s="211"/>
      <c r="AN67" s="211"/>
    </row>
    <row r="68" spans="2:40" ht="18" customHeight="1">
      <c r="C68" s="211"/>
      <c r="D68" s="211"/>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1"/>
      <c r="AJ68" s="211"/>
      <c r="AK68" s="211"/>
      <c r="AL68" s="211"/>
      <c r="AM68" s="211"/>
      <c r="AN68" s="211"/>
    </row>
    <row r="69" spans="2:40" ht="18" customHeight="1">
      <c r="B69" s="205" t="s">
        <v>50</v>
      </c>
    </row>
    <row r="70" spans="2:40" ht="18" customHeight="1">
      <c r="C70" s="290">
        <f>C64+1</f>
        <v>12</v>
      </c>
      <c r="D70" s="291"/>
      <c r="E70" s="308" t="s">
        <v>143</v>
      </c>
      <c r="F70" s="309"/>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10"/>
      <c r="AI70" s="317"/>
      <c r="AJ70" s="321"/>
      <c r="AK70" s="321"/>
      <c r="AL70" s="321"/>
      <c r="AM70" s="321"/>
      <c r="AN70" s="318"/>
    </row>
    <row r="71" spans="2:40" ht="18" customHeight="1">
      <c r="C71" s="292"/>
      <c r="D71" s="293"/>
      <c r="E71" s="311"/>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3"/>
      <c r="AI71" s="323"/>
      <c r="AJ71" s="325"/>
      <c r="AK71" s="325"/>
      <c r="AL71" s="325"/>
      <c r="AM71" s="325"/>
      <c r="AN71" s="324"/>
    </row>
    <row r="72" spans="2:40" ht="18" customHeight="1">
      <c r="C72" s="294"/>
      <c r="D72" s="295"/>
      <c r="E72" s="314"/>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6"/>
      <c r="AI72" s="319"/>
      <c r="AJ72" s="322"/>
      <c r="AK72" s="322"/>
      <c r="AL72" s="322"/>
      <c r="AM72" s="322"/>
      <c r="AN72" s="320"/>
    </row>
    <row r="73" spans="2:40" ht="18" customHeight="1">
      <c r="C73" s="211"/>
      <c r="D73" s="211"/>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4"/>
      <c r="AJ73" s="214"/>
      <c r="AK73" s="214"/>
      <c r="AL73" s="214"/>
      <c r="AM73" s="214"/>
      <c r="AN73" s="214"/>
    </row>
    <row r="74" spans="2:40" ht="18" customHeight="1">
      <c r="B74" s="205" t="s">
        <v>29</v>
      </c>
      <c r="C74" s="211"/>
      <c r="D74" s="211"/>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4"/>
      <c r="AJ74" s="214"/>
      <c r="AK74" s="214"/>
      <c r="AL74" s="214"/>
      <c r="AM74" s="214"/>
      <c r="AN74" s="214"/>
    </row>
    <row r="75" spans="2:40" ht="18" customHeight="1">
      <c r="C75" s="317">
        <f>C70+1</f>
        <v>13</v>
      </c>
      <c r="D75" s="318"/>
      <c r="E75" s="308" t="s">
        <v>144</v>
      </c>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10"/>
      <c r="AI75" s="317"/>
      <c r="AJ75" s="321"/>
      <c r="AK75" s="321"/>
      <c r="AL75" s="321"/>
      <c r="AM75" s="321"/>
      <c r="AN75" s="318"/>
    </row>
    <row r="76" spans="2:40" ht="18" customHeight="1">
      <c r="C76" s="323"/>
      <c r="D76" s="324"/>
      <c r="E76" s="311"/>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3"/>
      <c r="AI76" s="323"/>
      <c r="AJ76" s="325"/>
      <c r="AK76" s="325"/>
      <c r="AL76" s="325"/>
      <c r="AM76" s="325"/>
      <c r="AN76" s="324"/>
    </row>
    <row r="77" spans="2:40" ht="18" customHeight="1">
      <c r="C77" s="319"/>
      <c r="D77" s="320"/>
      <c r="E77" s="314"/>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6"/>
      <c r="AI77" s="319"/>
      <c r="AJ77" s="322"/>
      <c r="AK77" s="322"/>
      <c r="AL77" s="322"/>
      <c r="AM77" s="322"/>
      <c r="AN77" s="320"/>
    </row>
    <row r="78" spans="2:40" ht="18" customHeight="1">
      <c r="C78" s="211"/>
      <c r="D78" s="211"/>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4"/>
      <c r="AJ78" s="214"/>
      <c r="AK78" s="214"/>
      <c r="AL78" s="214"/>
      <c r="AM78" s="214"/>
      <c r="AN78" s="214"/>
    </row>
    <row r="79" spans="2:40" ht="18" customHeight="1">
      <c r="B79" s="205" t="s">
        <v>30</v>
      </c>
    </row>
    <row r="80" spans="2:40" ht="18" customHeight="1">
      <c r="C80" s="317">
        <f>C75+1</f>
        <v>14</v>
      </c>
      <c r="D80" s="318"/>
      <c r="E80" s="299" t="s">
        <v>145</v>
      </c>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1"/>
      <c r="AI80" s="290"/>
      <c r="AJ80" s="296"/>
      <c r="AK80" s="296"/>
      <c r="AL80" s="296"/>
      <c r="AM80" s="296"/>
      <c r="AN80" s="291"/>
    </row>
    <row r="81" spans="2:40" ht="18" customHeight="1">
      <c r="C81" s="323"/>
      <c r="D81" s="324"/>
      <c r="E81" s="302"/>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4"/>
      <c r="AI81" s="292"/>
      <c r="AJ81" s="298"/>
      <c r="AK81" s="298"/>
      <c r="AL81" s="298"/>
      <c r="AM81" s="298"/>
      <c r="AN81" s="293"/>
    </row>
    <row r="82" spans="2:40" ht="18" customHeight="1">
      <c r="C82" s="319"/>
      <c r="D82" s="320"/>
      <c r="E82" s="305"/>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7"/>
      <c r="AI82" s="294"/>
      <c r="AJ82" s="297"/>
      <c r="AK82" s="297"/>
      <c r="AL82" s="297"/>
      <c r="AM82" s="297"/>
      <c r="AN82" s="295"/>
    </row>
    <row r="83" spans="2:40" ht="18" customHeight="1">
      <c r="C83" s="317">
        <f>C80+1</f>
        <v>15</v>
      </c>
      <c r="D83" s="318"/>
      <c r="E83" s="299" t="s">
        <v>146</v>
      </c>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1"/>
      <c r="AI83" s="290"/>
      <c r="AJ83" s="296"/>
      <c r="AK83" s="296"/>
      <c r="AL83" s="296"/>
      <c r="AM83" s="296"/>
      <c r="AN83" s="291"/>
    </row>
    <row r="84" spans="2:40" ht="18" customHeight="1">
      <c r="C84" s="323"/>
      <c r="D84" s="324"/>
      <c r="E84" s="302"/>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4"/>
      <c r="AI84" s="292"/>
      <c r="AJ84" s="298"/>
      <c r="AK84" s="298"/>
      <c r="AL84" s="298"/>
      <c r="AM84" s="298"/>
      <c r="AN84" s="293"/>
    </row>
    <row r="85" spans="2:40" ht="18" customHeight="1">
      <c r="C85" s="319"/>
      <c r="D85" s="320"/>
      <c r="E85" s="305"/>
      <c r="F85" s="306"/>
      <c r="G85" s="306"/>
      <c r="H85" s="306"/>
      <c r="I85" s="306"/>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7"/>
      <c r="AI85" s="294"/>
      <c r="AJ85" s="297"/>
      <c r="AK85" s="297"/>
      <c r="AL85" s="297"/>
      <c r="AM85" s="297"/>
      <c r="AN85" s="295"/>
    </row>
    <row r="86" spans="2:40" ht="18" customHeight="1">
      <c r="C86" s="328" t="s">
        <v>199</v>
      </c>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row>
    <row r="87" spans="2:40" ht="18" customHeight="1">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329"/>
      <c r="AM87" s="329"/>
      <c r="AN87" s="329"/>
    </row>
    <row r="88" spans="2:40" ht="18" customHeight="1">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329"/>
      <c r="AM88" s="329"/>
      <c r="AN88" s="329"/>
    </row>
    <row r="89" spans="2:40" ht="18" customHeight="1">
      <c r="C89" s="202" t="s">
        <v>195</v>
      </c>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row>
    <row r="90" spans="2:40" ht="18" customHeight="1">
      <c r="C90" s="329" t="s">
        <v>196</v>
      </c>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row>
    <row r="91" spans="2:40" ht="18" customHeight="1">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c r="AG91" s="329"/>
      <c r="AH91" s="329"/>
      <c r="AI91" s="329"/>
      <c r="AJ91" s="329"/>
      <c r="AK91" s="329"/>
      <c r="AL91" s="329"/>
      <c r="AM91" s="329"/>
      <c r="AN91" s="329"/>
    </row>
    <row r="92" spans="2:40" ht="18" customHeight="1">
      <c r="C92" s="330" t="s">
        <v>85</v>
      </c>
      <c r="D92" s="330"/>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row>
    <row r="93" spans="2:40" ht="18" customHeight="1">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row>
    <row r="94" spans="2:40" ht="18" customHeight="1">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row>
    <row r="95" spans="2:40" ht="18" customHeight="1">
      <c r="C95" s="330"/>
      <c r="D95" s="330"/>
      <c r="E95" s="330"/>
      <c r="F95" s="330"/>
      <c r="G95" s="330"/>
      <c r="H95" s="330"/>
      <c r="I95" s="330"/>
      <c r="J95" s="330"/>
      <c r="K95" s="330"/>
      <c r="L95" s="330"/>
      <c r="M95" s="330"/>
      <c r="N95" s="330"/>
      <c r="O95" s="330"/>
      <c r="P95" s="330"/>
      <c r="Q95" s="330"/>
      <c r="R95" s="330"/>
      <c r="S95" s="330"/>
      <c r="T95" s="330"/>
      <c r="U95" s="330"/>
      <c r="V95" s="330"/>
      <c r="W95" s="330"/>
      <c r="X95" s="330"/>
      <c r="Y95" s="330"/>
      <c r="Z95" s="330"/>
      <c r="AA95" s="330"/>
      <c r="AB95" s="330"/>
      <c r="AC95" s="330"/>
      <c r="AD95" s="330"/>
      <c r="AE95" s="330"/>
      <c r="AF95" s="330"/>
      <c r="AG95" s="330"/>
      <c r="AH95" s="330"/>
      <c r="AI95" s="330"/>
      <c r="AJ95" s="330"/>
      <c r="AK95" s="330"/>
      <c r="AL95" s="330"/>
      <c r="AM95" s="330"/>
      <c r="AN95" s="330"/>
    </row>
    <row r="96" spans="2:40" ht="18" customHeight="1">
      <c r="B96" s="205" t="s">
        <v>31</v>
      </c>
      <c r="C96" s="211"/>
      <c r="D96" s="211"/>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1"/>
      <c r="AJ96" s="211"/>
      <c r="AK96" s="211"/>
      <c r="AL96" s="211"/>
      <c r="AM96" s="211"/>
      <c r="AN96" s="211"/>
    </row>
    <row r="97" spans="2:40" ht="18" customHeight="1">
      <c r="C97" s="317">
        <f>C83+1</f>
        <v>16</v>
      </c>
      <c r="D97" s="318"/>
      <c r="E97" s="308" t="s">
        <v>147</v>
      </c>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10"/>
      <c r="AI97" s="317"/>
      <c r="AJ97" s="321"/>
      <c r="AK97" s="321"/>
      <c r="AL97" s="321"/>
      <c r="AM97" s="321"/>
      <c r="AN97" s="318"/>
    </row>
    <row r="98" spans="2:40" ht="18" customHeight="1">
      <c r="C98" s="323"/>
      <c r="D98" s="324"/>
      <c r="E98" s="311"/>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3"/>
      <c r="AI98" s="323"/>
      <c r="AJ98" s="325"/>
      <c r="AK98" s="325"/>
      <c r="AL98" s="325"/>
      <c r="AM98" s="325"/>
      <c r="AN98" s="324"/>
    </row>
    <row r="99" spans="2:40" ht="18" customHeight="1">
      <c r="C99" s="319"/>
      <c r="D99" s="320"/>
      <c r="E99" s="314"/>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6"/>
      <c r="AI99" s="319"/>
      <c r="AJ99" s="322"/>
      <c r="AK99" s="322"/>
      <c r="AL99" s="322"/>
      <c r="AM99" s="322"/>
      <c r="AN99" s="320"/>
    </row>
    <row r="100" spans="2:40" ht="18" customHeight="1">
      <c r="C100" s="211"/>
      <c r="D100" s="211"/>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1"/>
      <c r="AJ100" s="211"/>
      <c r="AK100" s="211"/>
      <c r="AL100" s="211"/>
      <c r="AM100" s="211"/>
      <c r="AN100" s="211"/>
    </row>
    <row r="101" spans="2:40" ht="18" customHeight="1">
      <c r="B101" s="205" t="s">
        <v>32</v>
      </c>
      <c r="C101" s="211"/>
      <c r="D101" s="211"/>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1"/>
      <c r="AJ101" s="211"/>
      <c r="AK101" s="211"/>
      <c r="AL101" s="211"/>
      <c r="AM101" s="211"/>
      <c r="AN101" s="211"/>
    </row>
    <row r="102" spans="2:40" ht="18" customHeight="1">
      <c r="C102" s="345">
        <f>C97+1</f>
        <v>17</v>
      </c>
      <c r="D102" s="345"/>
      <c r="E102" s="355" t="s">
        <v>148</v>
      </c>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355"/>
      <c r="AI102" s="317"/>
      <c r="AJ102" s="321"/>
      <c r="AK102" s="321"/>
      <c r="AL102" s="321"/>
      <c r="AM102" s="321"/>
      <c r="AN102" s="318"/>
    </row>
    <row r="103" spans="2:40" ht="18" customHeight="1">
      <c r="C103" s="345"/>
      <c r="D103" s="345"/>
      <c r="E103" s="355"/>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23"/>
      <c r="AJ103" s="325"/>
      <c r="AK103" s="325"/>
      <c r="AL103" s="325"/>
      <c r="AM103" s="325"/>
      <c r="AN103" s="324"/>
    </row>
    <row r="104" spans="2:40" ht="18" customHeight="1">
      <c r="C104" s="345"/>
      <c r="D104" s="345"/>
      <c r="E104" s="355"/>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23"/>
      <c r="AJ104" s="325"/>
      <c r="AK104" s="325"/>
      <c r="AL104" s="325"/>
      <c r="AM104" s="325"/>
      <c r="AN104" s="324"/>
    </row>
    <row r="105" spans="2:40" ht="18" customHeight="1">
      <c r="C105" s="345"/>
      <c r="D105" s="345"/>
      <c r="E105" s="355"/>
      <c r="F105" s="355"/>
      <c r="G105" s="355"/>
      <c r="H105" s="355"/>
      <c r="I105" s="355"/>
      <c r="J105" s="355"/>
      <c r="K105" s="355"/>
      <c r="L105" s="355"/>
      <c r="M105" s="355"/>
      <c r="N105" s="355"/>
      <c r="O105" s="355"/>
      <c r="P105" s="355"/>
      <c r="Q105" s="355"/>
      <c r="R105" s="355"/>
      <c r="S105" s="355"/>
      <c r="T105" s="355"/>
      <c r="U105" s="355"/>
      <c r="V105" s="355"/>
      <c r="W105" s="355"/>
      <c r="X105" s="355"/>
      <c r="Y105" s="355"/>
      <c r="Z105" s="355"/>
      <c r="AA105" s="355"/>
      <c r="AB105" s="355"/>
      <c r="AC105" s="355"/>
      <c r="AD105" s="355"/>
      <c r="AE105" s="355"/>
      <c r="AF105" s="355"/>
      <c r="AG105" s="355"/>
      <c r="AH105" s="355"/>
      <c r="AI105" s="319"/>
      <c r="AJ105" s="322"/>
      <c r="AK105" s="322"/>
      <c r="AL105" s="322"/>
      <c r="AM105" s="322"/>
      <c r="AN105" s="320"/>
    </row>
    <row r="106" spans="2:40" ht="18" customHeight="1">
      <c r="C106" s="211"/>
      <c r="D106" s="211"/>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1"/>
      <c r="AJ106" s="211"/>
      <c r="AK106" s="211"/>
      <c r="AL106" s="211"/>
      <c r="AM106" s="211"/>
      <c r="AN106" s="211"/>
    </row>
    <row r="107" spans="2:40" ht="18" customHeight="1">
      <c r="B107" s="205" t="s">
        <v>88</v>
      </c>
      <c r="C107" s="211"/>
      <c r="D107" s="211"/>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1"/>
      <c r="AJ107" s="211"/>
      <c r="AK107" s="211"/>
      <c r="AL107" s="211"/>
      <c r="AM107" s="211"/>
      <c r="AN107" s="211"/>
    </row>
    <row r="108" spans="2:40" ht="18" customHeight="1">
      <c r="C108" s="345">
        <f>C102+1</f>
        <v>18</v>
      </c>
      <c r="D108" s="345"/>
      <c r="E108" s="355" t="s">
        <v>149</v>
      </c>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E108" s="355"/>
      <c r="AF108" s="355"/>
      <c r="AG108" s="355"/>
      <c r="AH108" s="355"/>
      <c r="AI108" s="345"/>
      <c r="AJ108" s="345"/>
      <c r="AK108" s="345"/>
      <c r="AL108" s="345"/>
      <c r="AM108" s="345"/>
      <c r="AN108" s="345"/>
    </row>
    <row r="109" spans="2:40" ht="18" customHeight="1">
      <c r="C109" s="345"/>
      <c r="D109" s="34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355"/>
      <c r="AC109" s="355"/>
      <c r="AD109" s="355"/>
      <c r="AE109" s="355"/>
      <c r="AF109" s="355"/>
      <c r="AG109" s="355"/>
      <c r="AH109" s="355"/>
      <c r="AI109" s="345"/>
      <c r="AJ109" s="345"/>
      <c r="AK109" s="345"/>
      <c r="AL109" s="345"/>
      <c r="AM109" s="345"/>
      <c r="AN109" s="345"/>
    </row>
    <row r="110" spans="2:40" ht="18" customHeight="1">
      <c r="C110" s="345"/>
      <c r="D110" s="345"/>
      <c r="E110" s="35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c r="AB110" s="355"/>
      <c r="AC110" s="355"/>
      <c r="AD110" s="355"/>
      <c r="AE110" s="355"/>
      <c r="AF110" s="355"/>
      <c r="AG110" s="355"/>
      <c r="AH110" s="355"/>
      <c r="AI110" s="345"/>
      <c r="AJ110" s="345"/>
      <c r="AK110" s="345"/>
      <c r="AL110" s="345"/>
      <c r="AM110" s="345"/>
      <c r="AN110" s="345"/>
    </row>
    <row r="111" spans="2:40" ht="18" customHeight="1">
      <c r="C111" s="345"/>
      <c r="D111" s="345"/>
      <c r="E111" s="355"/>
      <c r="F111" s="355"/>
      <c r="G111" s="355"/>
      <c r="H111" s="355"/>
      <c r="I111" s="355"/>
      <c r="J111" s="355"/>
      <c r="K111" s="355"/>
      <c r="L111" s="355"/>
      <c r="M111" s="355"/>
      <c r="N111" s="355"/>
      <c r="O111" s="355"/>
      <c r="P111" s="355"/>
      <c r="Q111" s="355"/>
      <c r="R111" s="355"/>
      <c r="S111" s="355"/>
      <c r="T111" s="355"/>
      <c r="U111" s="355"/>
      <c r="V111" s="355"/>
      <c r="W111" s="355"/>
      <c r="X111" s="355"/>
      <c r="Y111" s="355"/>
      <c r="Z111" s="355"/>
      <c r="AA111" s="355"/>
      <c r="AB111" s="355"/>
      <c r="AC111" s="355"/>
      <c r="AD111" s="355"/>
      <c r="AE111" s="355"/>
      <c r="AF111" s="355"/>
      <c r="AG111" s="355"/>
      <c r="AH111" s="355"/>
      <c r="AI111" s="345"/>
      <c r="AJ111" s="345"/>
      <c r="AK111" s="345"/>
      <c r="AL111" s="345"/>
      <c r="AM111" s="345"/>
      <c r="AN111" s="345"/>
    </row>
    <row r="112" spans="2:40" ht="18" customHeight="1">
      <c r="C112" s="345"/>
      <c r="D112" s="345"/>
      <c r="E112" s="355"/>
      <c r="F112" s="355"/>
      <c r="G112" s="355"/>
      <c r="H112" s="355"/>
      <c r="I112" s="355"/>
      <c r="J112" s="355"/>
      <c r="K112" s="355"/>
      <c r="L112" s="355"/>
      <c r="M112" s="355"/>
      <c r="N112" s="355"/>
      <c r="O112" s="355"/>
      <c r="P112" s="355"/>
      <c r="Q112" s="355"/>
      <c r="R112" s="355"/>
      <c r="S112" s="355"/>
      <c r="T112" s="355"/>
      <c r="U112" s="355"/>
      <c r="V112" s="355"/>
      <c r="W112" s="355"/>
      <c r="X112" s="355"/>
      <c r="Y112" s="355"/>
      <c r="Z112" s="355"/>
      <c r="AA112" s="355"/>
      <c r="AB112" s="355"/>
      <c r="AC112" s="355"/>
      <c r="AD112" s="355"/>
      <c r="AE112" s="355"/>
      <c r="AF112" s="355"/>
      <c r="AG112" s="355"/>
      <c r="AH112" s="355"/>
      <c r="AI112" s="345"/>
      <c r="AJ112" s="345"/>
      <c r="AK112" s="345"/>
      <c r="AL112" s="345"/>
      <c r="AM112" s="345"/>
      <c r="AN112" s="345"/>
    </row>
    <row r="113" spans="2:43" ht="18" customHeight="1">
      <c r="C113" s="346" t="s">
        <v>129</v>
      </c>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row>
    <row r="114" spans="2:43" ht="18" customHeight="1">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row>
    <row r="115" spans="2:43" ht="18" customHeight="1">
      <c r="C115" s="211"/>
      <c r="D115" s="211"/>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4"/>
      <c r="AJ115" s="214"/>
      <c r="AK115" s="214"/>
      <c r="AL115" s="214"/>
      <c r="AM115" s="214"/>
      <c r="AN115" s="214"/>
      <c r="AQ115" s="232"/>
    </row>
    <row r="116" spans="2:43" ht="18" customHeight="1">
      <c r="B116" s="205" t="s">
        <v>33</v>
      </c>
    </row>
    <row r="117" spans="2:43" ht="18" customHeight="1">
      <c r="C117" s="317">
        <f>C108+1</f>
        <v>19</v>
      </c>
      <c r="D117" s="318"/>
      <c r="E117" s="308" t="s">
        <v>197</v>
      </c>
      <c r="F117" s="309"/>
      <c r="G117" s="309"/>
      <c r="H117" s="309"/>
      <c r="I117" s="309"/>
      <c r="J117" s="309"/>
      <c r="K117" s="309"/>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10"/>
      <c r="AI117" s="317"/>
      <c r="AJ117" s="321"/>
      <c r="AK117" s="321"/>
      <c r="AL117" s="321"/>
      <c r="AM117" s="321"/>
      <c r="AN117" s="318"/>
    </row>
    <row r="118" spans="2:43" ht="18" customHeight="1">
      <c r="C118" s="323"/>
      <c r="D118" s="324"/>
      <c r="E118" s="311"/>
      <c r="F118" s="312"/>
      <c r="G118" s="312"/>
      <c r="H118" s="312"/>
      <c r="I118" s="312"/>
      <c r="J118" s="312"/>
      <c r="K118" s="312"/>
      <c r="L118" s="312"/>
      <c r="M118" s="312"/>
      <c r="N118" s="312"/>
      <c r="O118" s="312"/>
      <c r="P118" s="312"/>
      <c r="Q118" s="312"/>
      <c r="R118" s="312"/>
      <c r="S118" s="312"/>
      <c r="T118" s="312"/>
      <c r="U118" s="312"/>
      <c r="V118" s="312"/>
      <c r="W118" s="312"/>
      <c r="X118" s="312"/>
      <c r="Y118" s="312"/>
      <c r="Z118" s="312"/>
      <c r="AA118" s="312"/>
      <c r="AB118" s="312"/>
      <c r="AC118" s="312"/>
      <c r="AD118" s="312"/>
      <c r="AE118" s="312"/>
      <c r="AF118" s="312"/>
      <c r="AG118" s="312"/>
      <c r="AH118" s="313"/>
      <c r="AI118" s="323"/>
      <c r="AJ118" s="325"/>
      <c r="AK118" s="325"/>
      <c r="AL118" s="325"/>
      <c r="AM118" s="325"/>
      <c r="AN118" s="324"/>
    </row>
    <row r="119" spans="2:43" ht="18" customHeight="1">
      <c r="C119" s="319"/>
      <c r="D119" s="320"/>
      <c r="E119" s="314"/>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15"/>
      <c r="AH119" s="316"/>
      <c r="AI119" s="319"/>
      <c r="AJ119" s="322"/>
      <c r="AK119" s="322"/>
      <c r="AL119" s="322"/>
      <c r="AM119" s="322"/>
      <c r="AN119" s="320"/>
    </row>
    <row r="120" spans="2:43" ht="18" customHeight="1">
      <c r="C120" s="317">
        <f>C117+1</f>
        <v>20</v>
      </c>
      <c r="D120" s="318"/>
      <c r="E120" s="308" t="s">
        <v>150</v>
      </c>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10"/>
      <c r="AI120" s="317"/>
      <c r="AJ120" s="321"/>
      <c r="AK120" s="321"/>
      <c r="AL120" s="321"/>
      <c r="AM120" s="321"/>
      <c r="AN120" s="318"/>
    </row>
    <row r="121" spans="2:43" ht="18" customHeight="1">
      <c r="C121" s="323"/>
      <c r="D121" s="324"/>
      <c r="E121" s="311"/>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3"/>
      <c r="AI121" s="323"/>
      <c r="AJ121" s="325"/>
      <c r="AK121" s="325"/>
      <c r="AL121" s="325"/>
      <c r="AM121" s="325"/>
      <c r="AN121" s="324"/>
    </row>
    <row r="122" spans="2:43" ht="18" customHeight="1">
      <c r="C122" s="319"/>
      <c r="D122" s="320"/>
      <c r="E122" s="314"/>
      <c r="F122" s="315"/>
      <c r="G122" s="315"/>
      <c r="H122" s="315"/>
      <c r="I122" s="315"/>
      <c r="J122" s="315"/>
      <c r="K122" s="315"/>
      <c r="L122" s="315"/>
      <c r="M122" s="315"/>
      <c r="N122" s="315"/>
      <c r="O122" s="315"/>
      <c r="P122" s="315"/>
      <c r="Q122" s="315"/>
      <c r="R122" s="315"/>
      <c r="S122" s="315"/>
      <c r="T122" s="315"/>
      <c r="U122" s="315"/>
      <c r="V122" s="315"/>
      <c r="W122" s="315"/>
      <c r="X122" s="315"/>
      <c r="Y122" s="315"/>
      <c r="Z122" s="315"/>
      <c r="AA122" s="315"/>
      <c r="AB122" s="315"/>
      <c r="AC122" s="315"/>
      <c r="AD122" s="315"/>
      <c r="AE122" s="315"/>
      <c r="AF122" s="315"/>
      <c r="AG122" s="315"/>
      <c r="AH122" s="316"/>
      <c r="AI122" s="319"/>
      <c r="AJ122" s="322"/>
      <c r="AK122" s="322"/>
      <c r="AL122" s="322"/>
      <c r="AM122" s="322"/>
      <c r="AN122" s="320"/>
    </row>
    <row r="123" spans="2:43" ht="18" customHeight="1">
      <c r="C123" s="317">
        <f>C120+1</f>
        <v>21</v>
      </c>
      <c r="D123" s="318"/>
      <c r="E123" s="308" t="s">
        <v>151</v>
      </c>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10"/>
      <c r="AI123" s="317"/>
      <c r="AJ123" s="321"/>
      <c r="AK123" s="321"/>
      <c r="AL123" s="321"/>
      <c r="AM123" s="321"/>
      <c r="AN123" s="318"/>
    </row>
    <row r="124" spans="2:43" ht="18" customHeight="1">
      <c r="C124" s="323"/>
      <c r="D124" s="324"/>
      <c r="E124" s="311"/>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3"/>
      <c r="AI124" s="323"/>
      <c r="AJ124" s="325"/>
      <c r="AK124" s="325"/>
      <c r="AL124" s="325"/>
      <c r="AM124" s="325"/>
      <c r="AN124" s="324"/>
    </row>
    <row r="125" spans="2:43" ht="18" customHeight="1">
      <c r="C125" s="319"/>
      <c r="D125" s="320"/>
      <c r="E125" s="314"/>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15"/>
      <c r="AH125" s="316"/>
      <c r="AI125" s="319"/>
      <c r="AJ125" s="322"/>
      <c r="AK125" s="322"/>
      <c r="AL125" s="322"/>
      <c r="AM125" s="322"/>
      <c r="AN125" s="320"/>
    </row>
    <row r="126" spans="2:43" ht="18" customHeight="1">
      <c r="C126" s="211"/>
      <c r="D126" s="211"/>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4"/>
      <c r="AJ126" s="214"/>
      <c r="AK126" s="214"/>
      <c r="AL126" s="214"/>
      <c r="AM126" s="214"/>
      <c r="AN126" s="214"/>
    </row>
    <row r="127" spans="2:43" ht="18" customHeight="1">
      <c r="B127" s="205" t="s">
        <v>34</v>
      </c>
    </row>
    <row r="128" spans="2:43" ht="18" customHeight="1">
      <c r="C128" s="317">
        <f>C123+1</f>
        <v>22</v>
      </c>
      <c r="D128" s="318"/>
      <c r="E128" s="308" t="s">
        <v>152</v>
      </c>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09"/>
      <c r="AD128" s="309"/>
      <c r="AE128" s="309"/>
      <c r="AF128" s="309"/>
      <c r="AG128" s="309"/>
      <c r="AH128" s="310"/>
      <c r="AI128" s="317"/>
      <c r="AJ128" s="356"/>
      <c r="AK128" s="356"/>
      <c r="AL128" s="356"/>
      <c r="AM128" s="356"/>
      <c r="AN128" s="357"/>
    </row>
    <row r="129" spans="2:40" ht="18" customHeight="1">
      <c r="C129" s="323"/>
      <c r="D129" s="324"/>
      <c r="E129" s="311"/>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3"/>
      <c r="AI129" s="323"/>
      <c r="AJ129" s="358"/>
      <c r="AK129" s="358"/>
      <c r="AL129" s="358"/>
      <c r="AM129" s="358"/>
      <c r="AN129" s="359"/>
    </row>
    <row r="130" spans="2:40" ht="18" customHeight="1">
      <c r="C130" s="319"/>
      <c r="D130" s="320"/>
      <c r="E130" s="311"/>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3"/>
      <c r="AI130" s="360"/>
      <c r="AJ130" s="358"/>
      <c r="AK130" s="358"/>
      <c r="AL130" s="358"/>
      <c r="AM130" s="358"/>
      <c r="AN130" s="359"/>
    </row>
    <row r="131" spans="2:40" ht="18" customHeight="1">
      <c r="C131" s="317">
        <f>C128+1</f>
        <v>23</v>
      </c>
      <c r="D131" s="321"/>
      <c r="E131" s="373" t="s">
        <v>43</v>
      </c>
      <c r="F131" s="374"/>
      <c r="G131" s="374"/>
      <c r="H131" s="374"/>
      <c r="I131" s="374"/>
      <c r="J131" s="374"/>
      <c r="K131" s="374"/>
      <c r="L131" s="374"/>
      <c r="M131" s="374"/>
      <c r="N131" s="374"/>
      <c r="O131" s="374"/>
      <c r="P131" s="374"/>
      <c r="Q131" s="374"/>
      <c r="R131" s="374"/>
      <c r="S131" s="374"/>
      <c r="T131" s="374"/>
      <c r="U131" s="374"/>
      <c r="V131" s="374"/>
      <c r="W131" s="374"/>
      <c r="X131" s="374"/>
      <c r="Y131" s="374"/>
      <c r="Z131" s="374"/>
      <c r="AA131" s="374"/>
      <c r="AB131" s="374"/>
      <c r="AC131" s="374"/>
      <c r="AD131" s="374"/>
      <c r="AE131" s="374"/>
      <c r="AF131" s="374"/>
      <c r="AG131" s="374"/>
      <c r="AH131" s="374"/>
      <c r="AI131" s="374"/>
      <c r="AJ131" s="374"/>
      <c r="AK131" s="374"/>
      <c r="AL131" s="374"/>
      <c r="AM131" s="374"/>
      <c r="AN131" s="375"/>
    </row>
    <row r="132" spans="2:40" ht="18" customHeight="1">
      <c r="C132" s="323"/>
      <c r="D132" s="325"/>
      <c r="E132" s="376"/>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c r="AI132" s="370"/>
      <c r="AJ132" s="370"/>
      <c r="AK132" s="370"/>
      <c r="AL132" s="370"/>
      <c r="AM132" s="370"/>
      <c r="AN132" s="371"/>
    </row>
    <row r="133" spans="2:40" ht="18" customHeight="1">
      <c r="C133" s="323"/>
      <c r="D133" s="325"/>
      <c r="E133" s="206" t="s">
        <v>62</v>
      </c>
      <c r="F133" s="372"/>
      <c r="G133" s="372"/>
      <c r="H133" s="207" t="s">
        <v>8</v>
      </c>
      <c r="I133" s="370" t="s">
        <v>200</v>
      </c>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c r="AI133" s="370"/>
      <c r="AJ133" s="370"/>
      <c r="AK133" s="370"/>
      <c r="AL133" s="370"/>
      <c r="AM133" s="370"/>
      <c r="AN133" s="371"/>
    </row>
    <row r="134" spans="2:40" ht="18" customHeight="1">
      <c r="C134" s="323"/>
      <c r="D134" s="325"/>
      <c r="E134" s="206" t="s">
        <v>62</v>
      </c>
      <c r="F134" s="372"/>
      <c r="G134" s="372"/>
      <c r="H134" s="207" t="s">
        <v>8</v>
      </c>
      <c r="I134" s="370" t="s">
        <v>66</v>
      </c>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c r="AK134" s="370"/>
      <c r="AL134" s="370"/>
      <c r="AM134" s="370"/>
      <c r="AN134" s="371"/>
    </row>
    <row r="135" spans="2:40" ht="18" customHeight="1">
      <c r="C135" s="323"/>
      <c r="D135" s="325"/>
      <c r="E135" s="206" t="s">
        <v>62</v>
      </c>
      <c r="F135" s="372"/>
      <c r="G135" s="372"/>
      <c r="H135" s="207" t="s">
        <v>8</v>
      </c>
      <c r="I135" s="370" t="s">
        <v>67</v>
      </c>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c r="AK135" s="370"/>
      <c r="AL135" s="370"/>
      <c r="AM135" s="370"/>
      <c r="AN135" s="371"/>
    </row>
    <row r="136" spans="2:40" ht="18" customHeight="1">
      <c r="C136" s="323"/>
      <c r="D136" s="325"/>
      <c r="E136" s="206" t="s">
        <v>62</v>
      </c>
      <c r="F136" s="372"/>
      <c r="G136" s="372"/>
      <c r="H136" s="207" t="s">
        <v>8</v>
      </c>
      <c r="I136" s="370" t="s">
        <v>68</v>
      </c>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1"/>
    </row>
    <row r="137" spans="2:40" ht="18" customHeight="1">
      <c r="C137" s="323"/>
      <c r="D137" s="325"/>
      <c r="E137" s="206" t="s">
        <v>62</v>
      </c>
      <c r="F137" s="372"/>
      <c r="G137" s="372"/>
      <c r="H137" s="207" t="s">
        <v>8</v>
      </c>
      <c r="I137" s="370" t="s">
        <v>69</v>
      </c>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370"/>
      <c r="AL137" s="370"/>
      <c r="AM137" s="370"/>
      <c r="AN137" s="371"/>
    </row>
    <row r="138" spans="2:40" ht="18" customHeight="1">
      <c r="C138" s="323"/>
      <c r="D138" s="325"/>
      <c r="E138" s="206" t="s">
        <v>62</v>
      </c>
      <c r="F138" s="372"/>
      <c r="G138" s="372"/>
      <c r="H138" s="207" t="s">
        <v>8</v>
      </c>
      <c r="I138" s="335" t="s">
        <v>363</v>
      </c>
      <c r="J138" s="335"/>
      <c r="K138" s="335"/>
      <c r="L138" s="335"/>
      <c r="M138" s="335"/>
      <c r="N138" s="335"/>
      <c r="O138" s="335"/>
      <c r="P138" s="335"/>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c r="AM138" s="335"/>
      <c r="AN138" s="336"/>
    </row>
    <row r="139" spans="2:40" ht="18" customHeight="1">
      <c r="C139" s="323"/>
      <c r="D139" s="325"/>
      <c r="E139" s="206" t="s">
        <v>115</v>
      </c>
      <c r="F139" s="231"/>
      <c r="G139" s="231"/>
      <c r="H139" s="207" t="s">
        <v>116</v>
      </c>
      <c r="I139" s="379" t="s">
        <v>117</v>
      </c>
      <c r="J139" s="379"/>
      <c r="K139" s="379"/>
      <c r="L139" s="379"/>
      <c r="M139" s="379"/>
      <c r="N139" s="379"/>
      <c r="O139" s="379"/>
      <c r="P139" s="379"/>
      <c r="Q139" s="379"/>
      <c r="R139" s="379"/>
      <c r="S139" s="379"/>
      <c r="T139" s="379"/>
      <c r="U139" s="379"/>
      <c r="V139" s="379"/>
      <c r="W139" s="379"/>
      <c r="X139" s="379"/>
      <c r="Y139" s="379"/>
      <c r="Z139" s="379"/>
      <c r="AA139" s="379"/>
      <c r="AB139" s="379"/>
      <c r="AC139" s="379"/>
      <c r="AD139" s="379"/>
      <c r="AE139" s="379"/>
      <c r="AF139" s="379"/>
      <c r="AG139" s="379"/>
      <c r="AH139" s="379"/>
      <c r="AI139" s="379"/>
      <c r="AJ139" s="379"/>
      <c r="AK139" s="379"/>
      <c r="AL139" s="379"/>
      <c r="AM139" s="379"/>
      <c r="AN139" s="380"/>
    </row>
    <row r="140" spans="2:40" ht="18" customHeight="1">
      <c r="C140" s="319"/>
      <c r="D140" s="322"/>
      <c r="E140" s="208"/>
      <c r="F140" s="348"/>
      <c r="G140" s="348"/>
      <c r="H140" s="209"/>
      <c r="I140" s="377"/>
      <c r="J140" s="377"/>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77"/>
      <c r="AI140" s="377"/>
      <c r="AJ140" s="377"/>
      <c r="AK140" s="377"/>
      <c r="AL140" s="377"/>
      <c r="AM140" s="377"/>
      <c r="AN140" s="378"/>
    </row>
    <row r="141" spans="2:40" ht="18" customHeight="1">
      <c r="C141" s="211"/>
      <c r="D141" s="211"/>
      <c r="E141" s="216"/>
      <c r="F141" s="216"/>
      <c r="G141" s="216"/>
      <c r="H141" s="216"/>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4"/>
      <c r="AJ141" s="214"/>
      <c r="AK141" s="214"/>
      <c r="AL141" s="214"/>
      <c r="AM141" s="214"/>
      <c r="AN141" s="214"/>
    </row>
    <row r="142" spans="2:40" ht="18" customHeight="1">
      <c r="B142" s="205" t="s">
        <v>35</v>
      </c>
    </row>
    <row r="143" spans="2:40" ht="18" customHeight="1">
      <c r="C143" s="317">
        <f>C131+1</f>
        <v>24</v>
      </c>
      <c r="D143" s="318"/>
      <c r="E143" s="308" t="s">
        <v>198</v>
      </c>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10"/>
      <c r="AI143" s="317"/>
      <c r="AJ143" s="321"/>
      <c r="AK143" s="321"/>
      <c r="AL143" s="321"/>
      <c r="AM143" s="321"/>
      <c r="AN143" s="318"/>
    </row>
    <row r="144" spans="2:40" ht="18" customHeight="1">
      <c r="C144" s="323"/>
      <c r="D144" s="324"/>
      <c r="E144" s="311"/>
      <c r="F144" s="312"/>
      <c r="G144" s="312"/>
      <c r="H144" s="312"/>
      <c r="I144" s="312"/>
      <c r="J144" s="312"/>
      <c r="K144" s="312"/>
      <c r="L144" s="312"/>
      <c r="M144" s="312"/>
      <c r="N144" s="312"/>
      <c r="O144" s="312"/>
      <c r="P144" s="312"/>
      <c r="Q144" s="312"/>
      <c r="R144" s="312"/>
      <c r="S144" s="312"/>
      <c r="T144" s="312"/>
      <c r="U144" s="312"/>
      <c r="V144" s="312"/>
      <c r="W144" s="312"/>
      <c r="X144" s="312"/>
      <c r="Y144" s="312"/>
      <c r="Z144" s="312"/>
      <c r="AA144" s="312"/>
      <c r="AB144" s="312"/>
      <c r="AC144" s="312"/>
      <c r="AD144" s="312"/>
      <c r="AE144" s="312"/>
      <c r="AF144" s="312"/>
      <c r="AG144" s="312"/>
      <c r="AH144" s="313"/>
      <c r="AI144" s="323"/>
      <c r="AJ144" s="325"/>
      <c r="AK144" s="325"/>
      <c r="AL144" s="325"/>
      <c r="AM144" s="325"/>
      <c r="AN144" s="324"/>
    </row>
    <row r="145" spans="3:40" ht="18" customHeight="1">
      <c r="C145" s="319"/>
      <c r="D145" s="320"/>
      <c r="E145" s="314"/>
      <c r="F145" s="315"/>
      <c r="G145" s="315"/>
      <c r="H145" s="315"/>
      <c r="I145" s="315"/>
      <c r="J145" s="315"/>
      <c r="K145" s="315"/>
      <c r="L145" s="315"/>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6"/>
      <c r="AI145" s="319"/>
      <c r="AJ145" s="322"/>
      <c r="AK145" s="322"/>
      <c r="AL145" s="322"/>
      <c r="AM145" s="322"/>
      <c r="AN145" s="320"/>
    </row>
    <row r="146" spans="3:40" ht="18" customHeight="1">
      <c r="C146" s="317">
        <f>C143+1</f>
        <v>25</v>
      </c>
      <c r="D146" s="318"/>
      <c r="E146" s="308" t="s">
        <v>153</v>
      </c>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310"/>
      <c r="AI146" s="317"/>
      <c r="AJ146" s="321"/>
      <c r="AK146" s="321"/>
      <c r="AL146" s="321"/>
      <c r="AM146" s="321"/>
      <c r="AN146" s="318"/>
    </row>
    <row r="147" spans="3:40" ht="18" customHeight="1">
      <c r="C147" s="319"/>
      <c r="D147" s="320"/>
      <c r="E147" s="314"/>
      <c r="F147" s="315"/>
      <c r="G147" s="315"/>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5"/>
      <c r="AG147" s="315"/>
      <c r="AH147" s="316"/>
      <c r="AI147" s="319"/>
      <c r="AJ147" s="322"/>
      <c r="AK147" s="322"/>
      <c r="AL147" s="322"/>
      <c r="AM147" s="322"/>
      <c r="AN147" s="320"/>
    </row>
    <row r="148" spans="3:40" ht="18" customHeight="1">
      <c r="C148" s="290">
        <f>C146+1</f>
        <v>26</v>
      </c>
      <c r="D148" s="291"/>
      <c r="E148" s="299" t="s">
        <v>203</v>
      </c>
      <c r="F148" s="300"/>
      <c r="G148" s="300"/>
      <c r="H148" s="300"/>
      <c r="I148" s="300"/>
      <c r="J148" s="300"/>
      <c r="K148" s="300"/>
      <c r="L148" s="300"/>
      <c r="M148" s="300"/>
      <c r="N148" s="300"/>
      <c r="O148" s="300"/>
      <c r="P148" s="300"/>
      <c r="Q148" s="300"/>
      <c r="R148" s="300"/>
      <c r="S148" s="300"/>
      <c r="T148" s="300"/>
      <c r="U148" s="300"/>
      <c r="V148" s="300"/>
      <c r="W148" s="300"/>
      <c r="X148" s="300"/>
      <c r="Y148" s="300"/>
      <c r="Z148" s="300"/>
      <c r="AA148" s="300"/>
      <c r="AB148" s="300"/>
      <c r="AC148" s="300"/>
      <c r="AD148" s="300"/>
      <c r="AE148" s="300"/>
      <c r="AF148" s="300"/>
      <c r="AG148" s="300"/>
      <c r="AH148" s="301"/>
      <c r="AI148" s="317"/>
      <c r="AJ148" s="321"/>
      <c r="AK148" s="321"/>
      <c r="AL148" s="321"/>
      <c r="AM148" s="321"/>
      <c r="AN148" s="318"/>
    </row>
    <row r="149" spans="3:40" ht="18" customHeight="1">
      <c r="C149" s="292"/>
      <c r="D149" s="293"/>
      <c r="E149" s="302"/>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4"/>
      <c r="AI149" s="323"/>
      <c r="AJ149" s="325"/>
      <c r="AK149" s="325"/>
      <c r="AL149" s="325"/>
      <c r="AM149" s="325"/>
      <c r="AN149" s="324"/>
    </row>
    <row r="150" spans="3:40" ht="18" customHeight="1">
      <c r="C150" s="294"/>
      <c r="D150" s="295"/>
      <c r="E150" s="305"/>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7"/>
      <c r="AI150" s="319"/>
      <c r="AJ150" s="322"/>
      <c r="AK150" s="322"/>
      <c r="AL150" s="322"/>
      <c r="AM150" s="322"/>
      <c r="AN150" s="320"/>
    </row>
    <row r="151" spans="3:40" ht="18" customHeight="1">
      <c r="C151" s="211"/>
      <c r="D151" s="211"/>
      <c r="E151" s="216"/>
      <c r="F151" s="216"/>
      <c r="G151" s="216"/>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1"/>
      <c r="AJ151" s="211"/>
      <c r="AK151" s="211"/>
      <c r="AL151" s="211"/>
      <c r="AM151" s="211"/>
      <c r="AN151" s="211"/>
    </row>
    <row r="152" spans="3:40" ht="18" customHeight="1">
      <c r="C152" s="85" t="s">
        <v>407</v>
      </c>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row>
    <row r="153" spans="3:40" ht="18" customHeight="1">
      <c r="C153" s="350" t="s">
        <v>22</v>
      </c>
      <c r="D153" s="340" t="s">
        <v>23</v>
      </c>
      <c r="E153" s="341"/>
      <c r="F153" s="341"/>
      <c r="G153" s="341"/>
      <c r="H153" s="341"/>
      <c r="I153" s="341"/>
      <c r="J153" s="341"/>
      <c r="K153" s="340" t="s">
        <v>24</v>
      </c>
      <c r="L153" s="341"/>
      <c r="M153" s="341"/>
      <c r="N153" s="341"/>
      <c r="O153" s="341"/>
      <c r="P153" s="341"/>
      <c r="Q153" s="342"/>
      <c r="R153" s="341" t="s">
        <v>25</v>
      </c>
      <c r="S153" s="341"/>
      <c r="T153" s="341"/>
      <c r="U153" s="341"/>
      <c r="V153" s="341"/>
      <c r="W153" s="341"/>
      <c r="X153" s="341"/>
      <c r="Y153" s="341"/>
      <c r="Z153" s="341"/>
      <c r="AA153" s="341"/>
      <c r="AB153" s="341"/>
      <c r="AC153" s="341"/>
      <c r="AD153" s="341"/>
      <c r="AE153" s="341"/>
      <c r="AF153" s="341"/>
      <c r="AG153" s="341"/>
      <c r="AH153" s="341"/>
      <c r="AI153" s="341"/>
      <c r="AJ153" s="341"/>
      <c r="AK153" s="341"/>
      <c r="AL153" s="341"/>
      <c r="AM153" s="341"/>
      <c r="AN153" s="342"/>
    </row>
    <row r="154" spans="3:40" ht="18" customHeight="1">
      <c r="C154" s="351"/>
      <c r="D154" s="323"/>
      <c r="E154" s="325"/>
      <c r="F154" s="325"/>
      <c r="G154" s="325"/>
      <c r="H154" s="325"/>
      <c r="I154" s="325"/>
      <c r="J154" s="325"/>
      <c r="K154" s="317"/>
      <c r="L154" s="321"/>
      <c r="M154" s="321"/>
      <c r="N154" s="321"/>
      <c r="O154" s="321"/>
      <c r="P154" s="321"/>
      <c r="Q154" s="318"/>
      <c r="R154" s="343"/>
      <c r="S154" s="343"/>
      <c r="T154" s="343"/>
      <c r="U154" s="343"/>
      <c r="V154" s="343"/>
      <c r="W154" s="343"/>
      <c r="X154" s="343"/>
      <c r="Y154" s="343"/>
      <c r="Z154" s="343"/>
      <c r="AA154" s="343"/>
      <c r="AB154" s="343"/>
      <c r="AC154" s="343"/>
      <c r="AD154" s="343"/>
      <c r="AE154" s="343"/>
      <c r="AF154" s="343"/>
      <c r="AG154" s="343"/>
      <c r="AH154" s="343"/>
      <c r="AI154" s="343"/>
      <c r="AJ154" s="343"/>
      <c r="AK154" s="343"/>
      <c r="AL154" s="343"/>
      <c r="AM154" s="343"/>
      <c r="AN154" s="344"/>
    </row>
    <row r="155" spans="3:40" ht="18" customHeight="1">
      <c r="C155" s="351"/>
      <c r="D155" s="323"/>
      <c r="E155" s="325"/>
      <c r="F155" s="325"/>
      <c r="G155" s="325"/>
      <c r="H155" s="325"/>
      <c r="I155" s="325"/>
      <c r="J155" s="325"/>
      <c r="K155" s="323"/>
      <c r="L155" s="325"/>
      <c r="M155" s="325"/>
      <c r="N155" s="325"/>
      <c r="O155" s="325"/>
      <c r="P155" s="325"/>
      <c r="Q155" s="324"/>
      <c r="R155" s="343"/>
      <c r="S155" s="343"/>
      <c r="T155" s="343"/>
      <c r="U155" s="343"/>
      <c r="V155" s="343"/>
      <c r="W155" s="343"/>
      <c r="X155" s="343"/>
      <c r="Y155" s="343"/>
      <c r="Z155" s="343"/>
      <c r="AA155" s="343"/>
      <c r="AB155" s="343"/>
      <c r="AC155" s="343"/>
      <c r="AD155" s="343"/>
      <c r="AE155" s="343"/>
      <c r="AF155" s="343"/>
      <c r="AG155" s="343"/>
      <c r="AH155" s="343"/>
      <c r="AI155" s="343"/>
      <c r="AJ155" s="343"/>
      <c r="AK155" s="343"/>
      <c r="AL155" s="343"/>
      <c r="AM155" s="343"/>
      <c r="AN155" s="344"/>
    </row>
    <row r="156" spans="3:40" ht="18" customHeight="1">
      <c r="C156" s="351"/>
      <c r="D156" s="323"/>
      <c r="E156" s="325"/>
      <c r="F156" s="325"/>
      <c r="G156" s="325"/>
      <c r="H156" s="325"/>
      <c r="I156" s="325"/>
      <c r="J156" s="325"/>
      <c r="K156" s="323"/>
      <c r="L156" s="325"/>
      <c r="M156" s="325"/>
      <c r="N156" s="325"/>
      <c r="O156" s="325"/>
      <c r="P156" s="325"/>
      <c r="Q156" s="324"/>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4"/>
    </row>
    <row r="157" spans="3:40" ht="18" customHeight="1">
      <c r="C157" s="351"/>
      <c r="D157" s="323"/>
      <c r="E157" s="325"/>
      <c r="F157" s="325"/>
      <c r="G157" s="325"/>
      <c r="H157" s="325"/>
      <c r="I157" s="325"/>
      <c r="J157" s="325"/>
      <c r="K157" s="323"/>
      <c r="L157" s="325"/>
      <c r="M157" s="325"/>
      <c r="N157" s="325"/>
      <c r="O157" s="325"/>
      <c r="P157" s="325"/>
      <c r="Q157" s="324"/>
      <c r="R157" s="343"/>
      <c r="S157" s="343"/>
      <c r="T157" s="343"/>
      <c r="U157" s="343"/>
      <c r="V157" s="343"/>
      <c r="W157" s="343"/>
      <c r="X157" s="343"/>
      <c r="Y157" s="343"/>
      <c r="Z157" s="343"/>
      <c r="AA157" s="343"/>
      <c r="AB157" s="343"/>
      <c r="AC157" s="343"/>
      <c r="AD157" s="343"/>
      <c r="AE157" s="343"/>
      <c r="AF157" s="343"/>
      <c r="AG157" s="343"/>
      <c r="AH157" s="343"/>
      <c r="AI157" s="343"/>
      <c r="AJ157" s="343"/>
      <c r="AK157" s="343"/>
      <c r="AL157" s="343"/>
      <c r="AM157" s="343"/>
      <c r="AN157" s="344"/>
    </row>
    <row r="158" spans="3:40" ht="18" customHeight="1">
      <c r="C158" s="351"/>
      <c r="D158" s="323"/>
      <c r="E158" s="325"/>
      <c r="F158" s="325"/>
      <c r="G158" s="325"/>
      <c r="H158" s="325"/>
      <c r="I158" s="325"/>
      <c r="J158" s="325"/>
      <c r="K158" s="323"/>
      <c r="L158" s="325"/>
      <c r="M158" s="325"/>
      <c r="N158" s="325"/>
      <c r="O158" s="325"/>
      <c r="P158" s="325"/>
      <c r="Q158" s="324"/>
      <c r="R158" s="343"/>
      <c r="S158" s="343"/>
      <c r="T158" s="343"/>
      <c r="U158" s="343"/>
      <c r="V158" s="343"/>
      <c r="W158" s="343"/>
      <c r="X158" s="343"/>
      <c r="Y158" s="343"/>
      <c r="Z158" s="343"/>
      <c r="AA158" s="343"/>
      <c r="AB158" s="343"/>
      <c r="AC158" s="343"/>
      <c r="AD158" s="343"/>
      <c r="AE158" s="343"/>
      <c r="AF158" s="343"/>
      <c r="AG158" s="343"/>
      <c r="AH158" s="343"/>
      <c r="AI158" s="343"/>
      <c r="AJ158" s="343"/>
      <c r="AK158" s="343"/>
      <c r="AL158" s="343"/>
      <c r="AM158" s="343"/>
      <c r="AN158" s="344"/>
    </row>
    <row r="159" spans="3:40" ht="18" customHeight="1">
      <c r="C159" s="351"/>
      <c r="D159" s="323"/>
      <c r="E159" s="325"/>
      <c r="F159" s="325"/>
      <c r="G159" s="325"/>
      <c r="H159" s="325"/>
      <c r="I159" s="325"/>
      <c r="J159" s="325"/>
      <c r="K159" s="323"/>
      <c r="L159" s="325"/>
      <c r="M159" s="325"/>
      <c r="N159" s="325"/>
      <c r="O159" s="325"/>
      <c r="P159" s="325"/>
      <c r="Q159" s="324"/>
      <c r="R159" s="343"/>
      <c r="S159" s="343"/>
      <c r="T159" s="343"/>
      <c r="U159" s="343"/>
      <c r="V159" s="343"/>
      <c r="W159" s="343"/>
      <c r="X159" s="343"/>
      <c r="Y159" s="343"/>
      <c r="Z159" s="343"/>
      <c r="AA159" s="343"/>
      <c r="AB159" s="343"/>
      <c r="AC159" s="343"/>
      <c r="AD159" s="343"/>
      <c r="AE159" s="343"/>
      <c r="AF159" s="343"/>
      <c r="AG159" s="343"/>
      <c r="AH159" s="343"/>
      <c r="AI159" s="343"/>
      <c r="AJ159" s="343"/>
      <c r="AK159" s="343"/>
      <c r="AL159" s="343"/>
      <c r="AM159" s="343"/>
      <c r="AN159" s="344"/>
    </row>
    <row r="160" spans="3:40" ht="18" customHeight="1">
      <c r="C160" s="351"/>
      <c r="D160" s="323"/>
      <c r="E160" s="325"/>
      <c r="F160" s="325"/>
      <c r="G160" s="325"/>
      <c r="H160" s="325"/>
      <c r="I160" s="325"/>
      <c r="J160" s="325"/>
      <c r="K160" s="323"/>
      <c r="L160" s="325"/>
      <c r="M160" s="325"/>
      <c r="N160" s="325"/>
      <c r="O160" s="325"/>
      <c r="P160" s="325"/>
      <c r="Q160" s="324"/>
      <c r="R160" s="343"/>
      <c r="S160" s="343"/>
      <c r="T160" s="343"/>
      <c r="U160" s="343"/>
      <c r="V160" s="343"/>
      <c r="W160" s="343"/>
      <c r="X160" s="343"/>
      <c r="Y160" s="343"/>
      <c r="Z160" s="343"/>
      <c r="AA160" s="343"/>
      <c r="AB160" s="343"/>
      <c r="AC160" s="343"/>
      <c r="AD160" s="343"/>
      <c r="AE160" s="343"/>
      <c r="AF160" s="343"/>
      <c r="AG160" s="343"/>
      <c r="AH160" s="343"/>
      <c r="AI160" s="343"/>
      <c r="AJ160" s="343"/>
      <c r="AK160" s="343"/>
      <c r="AL160" s="343"/>
      <c r="AM160" s="343"/>
      <c r="AN160" s="344"/>
    </row>
    <row r="161" spans="1:40" ht="18" customHeight="1">
      <c r="C161" s="352"/>
      <c r="D161" s="319"/>
      <c r="E161" s="322"/>
      <c r="F161" s="322"/>
      <c r="G161" s="322"/>
      <c r="H161" s="322"/>
      <c r="I161" s="322"/>
      <c r="J161" s="322"/>
      <c r="K161" s="319"/>
      <c r="L161" s="322"/>
      <c r="M161" s="322"/>
      <c r="N161" s="322"/>
      <c r="O161" s="322"/>
      <c r="P161" s="322"/>
      <c r="Q161" s="320"/>
      <c r="R161" s="353"/>
      <c r="S161" s="353"/>
      <c r="T161" s="353"/>
      <c r="U161" s="353"/>
      <c r="V161" s="353"/>
      <c r="W161" s="353"/>
      <c r="X161" s="353"/>
      <c r="Y161" s="353"/>
      <c r="Z161" s="353"/>
      <c r="AA161" s="353"/>
      <c r="AB161" s="353"/>
      <c r="AC161" s="353"/>
      <c r="AD161" s="353"/>
      <c r="AE161" s="353"/>
      <c r="AF161" s="353"/>
      <c r="AG161" s="353"/>
      <c r="AH161" s="353"/>
      <c r="AI161" s="353"/>
      <c r="AJ161" s="353"/>
      <c r="AK161" s="353"/>
      <c r="AL161" s="353"/>
      <c r="AM161" s="353"/>
      <c r="AN161" s="354"/>
    </row>
    <row r="162" spans="1:40" ht="18" customHeight="1">
      <c r="C162" s="350" t="s">
        <v>26</v>
      </c>
      <c r="D162" s="317"/>
      <c r="E162" s="321"/>
      <c r="F162" s="321"/>
      <c r="G162" s="321"/>
      <c r="H162" s="321"/>
      <c r="I162" s="321"/>
      <c r="J162" s="321"/>
      <c r="K162" s="317"/>
      <c r="L162" s="321"/>
      <c r="M162" s="321"/>
      <c r="N162" s="321"/>
      <c r="O162" s="321"/>
      <c r="P162" s="321"/>
      <c r="Q162" s="318"/>
      <c r="R162" s="381"/>
      <c r="S162" s="381"/>
      <c r="T162" s="381"/>
      <c r="U162" s="381"/>
      <c r="V162" s="381"/>
      <c r="W162" s="381"/>
      <c r="X162" s="381"/>
      <c r="Y162" s="381"/>
      <c r="Z162" s="381"/>
      <c r="AA162" s="381"/>
      <c r="AB162" s="381"/>
      <c r="AC162" s="381"/>
      <c r="AD162" s="381"/>
      <c r="AE162" s="381"/>
      <c r="AF162" s="381"/>
      <c r="AG162" s="381"/>
      <c r="AH162" s="381"/>
      <c r="AI162" s="381"/>
      <c r="AJ162" s="381"/>
      <c r="AK162" s="381"/>
      <c r="AL162" s="381"/>
      <c r="AM162" s="381"/>
      <c r="AN162" s="382"/>
    </row>
    <row r="163" spans="1:40" ht="18" customHeight="1">
      <c r="C163" s="351"/>
      <c r="D163" s="323"/>
      <c r="E163" s="325"/>
      <c r="F163" s="325"/>
      <c r="G163" s="325"/>
      <c r="H163" s="325"/>
      <c r="I163" s="325"/>
      <c r="J163" s="325"/>
      <c r="K163" s="323"/>
      <c r="L163" s="325"/>
      <c r="M163" s="325"/>
      <c r="N163" s="325"/>
      <c r="O163" s="325"/>
      <c r="P163" s="325"/>
      <c r="Q163" s="324"/>
      <c r="R163" s="343"/>
      <c r="S163" s="343"/>
      <c r="T163" s="343"/>
      <c r="U163" s="343"/>
      <c r="V163" s="343"/>
      <c r="W163" s="343"/>
      <c r="X163" s="343"/>
      <c r="Y163" s="343"/>
      <c r="Z163" s="343"/>
      <c r="AA163" s="343"/>
      <c r="AB163" s="343"/>
      <c r="AC163" s="343"/>
      <c r="AD163" s="343"/>
      <c r="AE163" s="343"/>
      <c r="AF163" s="343"/>
      <c r="AG163" s="343"/>
      <c r="AH163" s="343"/>
      <c r="AI163" s="343"/>
      <c r="AJ163" s="343"/>
      <c r="AK163" s="343"/>
      <c r="AL163" s="343"/>
      <c r="AM163" s="343"/>
      <c r="AN163" s="344"/>
    </row>
    <row r="164" spans="1:40" ht="18" customHeight="1">
      <c r="C164" s="351"/>
      <c r="D164" s="323"/>
      <c r="E164" s="325"/>
      <c r="F164" s="325"/>
      <c r="G164" s="325"/>
      <c r="H164" s="325"/>
      <c r="I164" s="325"/>
      <c r="J164" s="325"/>
      <c r="K164" s="323"/>
      <c r="L164" s="325"/>
      <c r="M164" s="325"/>
      <c r="N164" s="325"/>
      <c r="O164" s="325"/>
      <c r="P164" s="325"/>
      <c r="Q164" s="324"/>
      <c r="R164" s="343"/>
      <c r="S164" s="343"/>
      <c r="T164" s="343"/>
      <c r="U164" s="343"/>
      <c r="V164" s="343"/>
      <c r="W164" s="343"/>
      <c r="X164" s="343"/>
      <c r="Y164" s="343"/>
      <c r="Z164" s="343"/>
      <c r="AA164" s="343"/>
      <c r="AB164" s="343"/>
      <c r="AC164" s="343"/>
      <c r="AD164" s="343"/>
      <c r="AE164" s="343"/>
      <c r="AF164" s="343"/>
      <c r="AG164" s="343"/>
      <c r="AH164" s="343"/>
      <c r="AI164" s="343"/>
      <c r="AJ164" s="343"/>
      <c r="AK164" s="343"/>
      <c r="AL164" s="343"/>
      <c r="AM164" s="343"/>
      <c r="AN164" s="344"/>
    </row>
    <row r="165" spans="1:40" ht="18" customHeight="1">
      <c r="C165" s="351"/>
      <c r="D165" s="323"/>
      <c r="E165" s="325"/>
      <c r="F165" s="325"/>
      <c r="G165" s="325"/>
      <c r="H165" s="325"/>
      <c r="I165" s="325"/>
      <c r="J165" s="325"/>
      <c r="K165" s="323"/>
      <c r="L165" s="325"/>
      <c r="M165" s="325"/>
      <c r="N165" s="325"/>
      <c r="O165" s="325"/>
      <c r="P165" s="325"/>
      <c r="Q165" s="324"/>
      <c r="R165" s="343"/>
      <c r="S165" s="343"/>
      <c r="T165" s="343"/>
      <c r="U165" s="343"/>
      <c r="V165" s="343"/>
      <c r="W165" s="343"/>
      <c r="X165" s="343"/>
      <c r="Y165" s="343"/>
      <c r="Z165" s="343"/>
      <c r="AA165" s="343"/>
      <c r="AB165" s="343"/>
      <c r="AC165" s="343"/>
      <c r="AD165" s="343"/>
      <c r="AE165" s="343"/>
      <c r="AF165" s="343"/>
      <c r="AG165" s="343"/>
      <c r="AH165" s="343"/>
      <c r="AI165" s="343"/>
      <c r="AJ165" s="343"/>
      <c r="AK165" s="343"/>
      <c r="AL165" s="343"/>
      <c r="AM165" s="343"/>
      <c r="AN165" s="344"/>
    </row>
    <row r="166" spans="1:40" ht="18" customHeight="1">
      <c r="C166" s="351"/>
      <c r="D166" s="323"/>
      <c r="E166" s="325"/>
      <c r="F166" s="325"/>
      <c r="G166" s="325"/>
      <c r="H166" s="325"/>
      <c r="I166" s="325"/>
      <c r="J166" s="325"/>
      <c r="K166" s="323"/>
      <c r="L166" s="325"/>
      <c r="M166" s="325"/>
      <c r="N166" s="325"/>
      <c r="O166" s="325"/>
      <c r="P166" s="325"/>
      <c r="Q166" s="324"/>
      <c r="R166" s="343"/>
      <c r="S166" s="343"/>
      <c r="T166" s="343"/>
      <c r="U166" s="343"/>
      <c r="V166" s="343"/>
      <c r="W166" s="343"/>
      <c r="X166" s="343"/>
      <c r="Y166" s="343"/>
      <c r="Z166" s="343"/>
      <c r="AA166" s="343"/>
      <c r="AB166" s="343"/>
      <c r="AC166" s="343"/>
      <c r="AD166" s="343"/>
      <c r="AE166" s="343"/>
      <c r="AF166" s="343"/>
      <c r="AG166" s="343"/>
      <c r="AH166" s="343"/>
      <c r="AI166" s="343"/>
      <c r="AJ166" s="343"/>
      <c r="AK166" s="343"/>
      <c r="AL166" s="343"/>
      <c r="AM166" s="343"/>
      <c r="AN166" s="344"/>
    </row>
    <row r="167" spans="1:40" ht="18" customHeight="1">
      <c r="C167" s="351"/>
      <c r="D167" s="323"/>
      <c r="E167" s="325"/>
      <c r="F167" s="325"/>
      <c r="G167" s="325"/>
      <c r="H167" s="325"/>
      <c r="I167" s="325"/>
      <c r="J167" s="325"/>
      <c r="K167" s="323"/>
      <c r="L167" s="325"/>
      <c r="M167" s="325"/>
      <c r="N167" s="325"/>
      <c r="O167" s="325"/>
      <c r="P167" s="325"/>
      <c r="Q167" s="324"/>
      <c r="R167" s="343"/>
      <c r="S167" s="343"/>
      <c r="T167" s="343"/>
      <c r="U167" s="343"/>
      <c r="V167" s="343"/>
      <c r="W167" s="343"/>
      <c r="X167" s="343"/>
      <c r="Y167" s="343"/>
      <c r="Z167" s="343"/>
      <c r="AA167" s="343"/>
      <c r="AB167" s="343"/>
      <c r="AC167" s="343"/>
      <c r="AD167" s="343"/>
      <c r="AE167" s="343"/>
      <c r="AF167" s="343"/>
      <c r="AG167" s="343"/>
      <c r="AH167" s="343"/>
      <c r="AI167" s="343"/>
      <c r="AJ167" s="343"/>
      <c r="AK167" s="343"/>
      <c r="AL167" s="343"/>
      <c r="AM167" s="343"/>
      <c r="AN167" s="344"/>
    </row>
    <row r="168" spans="1:40" ht="18" customHeight="1">
      <c r="C168" s="351"/>
      <c r="D168" s="323"/>
      <c r="E168" s="325"/>
      <c r="F168" s="325"/>
      <c r="G168" s="325"/>
      <c r="H168" s="325"/>
      <c r="I168" s="325"/>
      <c r="J168" s="325"/>
      <c r="K168" s="323"/>
      <c r="L168" s="325"/>
      <c r="M168" s="325"/>
      <c r="N168" s="325"/>
      <c r="O168" s="325"/>
      <c r="P168" s="325"/>
      <c r="Q168" s="324"/>
      <c r="R168" s="343"/>
      <c r="S168" s="343"/>
      <c r="T168" s="343"/>
      <c r="U168" s="343"/>
      <c r="V168" s="343"/>
      <c r="W168" s="343"/>
      <c r="X168" s="343"/>
      <c r="Y168" s="343"/>
      <c r="Z168" s="343"/>
      <c r="AA168" s="343"/>
      <c r="AB168" s="343"/>
      <c r="AC168" s="343"/>
      <c r="AD168" s="343"/>
      <c r="AE168" s="343"/>
      <c r="AF168" s="343"/>
      <c r="AG168" s="343"/>
      <c r="AH168" s="343"/>
      <c r="AI168" s="343"/>
      <c r="AJ168" s="343"/>
      <c r="AK168" s="343"/>
      <c r="AL168" s="343"/>
      <c r="AM168" s="343"/>
      <c r="AN168" s="344"/>
    </row>
    <row r="169" spans="1:40" ht="18" customHeight="1">
      <c r="C169" s="351"/>
      <c r="D169" s="323"/>
      <c r="E169" s="325"/>
      <c r="F169" s="325"/>
      <c r="G169" s="325"/>
      <c r="H169" s="325"/>
      <c r="I169" s="325"/>
      <c r="J169" s="325"/>
      <c r="K169" s="323"/>
      <c r="L169" s="325"/>
      <c r="M169" s="325"/>
      <c r="N169" s="325"/>
      <c r="O169" s="325"/>
      <c r="P169" s="325"/>
      <c r="Q169" s="324"/>
      <c r="R169" s="343"/>
      <c r="S169" s="343"/>
      <c r="T169" s="343"/>
      <c r="U169" s="343"/>
      <c r="V169" s="343"/>
      <c r="W169" s="343"/>
      <c r="X169" s="343"/>
      <c r="Y169" s="343"/>
      <c r="Z169" s="343"/>
      <c r="AA169" s="343"/>
      <c r="AB169" s="343"/>
      <c r="AC169" s="343"/>
      <c r="AD169" s="343"/>
      <c r="AE169" s="343"/>
      <c r="AF169" s="343"/>
      <c r="AG169" s="343"/>
      <c r="AH169" s="343"/>
      <c r="AI169" s="343"/>
      <c r="AJ169" s="343"/>
      <c r="AK169" s="343"/>
      <c r="AL169" s="343"/>
      <c r="AM169" s="343"/>
      <c r="AN169" s="344"/>
    </row>
    <row r="170" spans="1:40" ht="18" customHeight="1">
      <c r="C170" s="352"/>
      <c r="D170" s="319"/>
      <c r="E170" s="322"/>
      <c r="F170" s="322"/>
      <c r="G170" s="322"/>
      <c r="H170" s="322"/>
      <c r="I170" s="322"/>
      <c r="J170" s="322"/>
      <c r="K170" s="319"/>
      <c r="L170" s="322"/>
      <c r="M170" s="322"/>
      <c r="N170" s="322"/>
      <c r="O170" s="322"/>
      <c r="P170" s="322"/>
      <c r="Q170" s="320"/>
      <c r="R170" s="353"/>
      <c r="S170" s="353"/>
      <c r="T170" s="353"/>
      <c r="U170" s="353"/>
      <c r="V170" s="353"/>
      <c r="W170" s="353"/>
      <c r="X170" s="353"/>
      <c r="Y170" s="353"/>
      <c r="Z170" s="353"/>
      <c r="AA170" s="353"/>
      <c r="AB170" s="353"/>
      <c r="AC170" s="353"/>
      <c r="AD170" s="353"/>
      <c r="AE170" s="353"/>
      <c r="AF170" s="353"/>
      <c r="AG170" s="353"/>
      <c r="AH170" s="353"/>
      <c r="AI170" s="353"/>
      <c r="AJ170" s="353"/>
      <c r="AK170" s="353"/>
      <c r="AL170" s="353"/>
      <c r="AM170" s="353"/>
      <c r="AN170" s="354"/>
    </row>
    <row r="171" spans="1:40" ht="18" customHeight="1">
      <c r="C171" s="383" t="s">
        <v>124</v>
      </c>
      <c r="D171" s="383"/>
      <c r="E171" s="383"/>
      <c r="F171" s="383"/>
      <c r="G171" s="383"/>
      <c r="H171" s="383"/>
      <c r="I171" s="383"/>
      <c r="J171" s="383"/>
      <c r="K171" s="383"/>
      <c r="L171" s="383"/>
      <c r="M171" s="383"/>
      <c r="N171" s="383"/>
      <c r="O171" s="383"/>
      <c r="P171" s="383"/>
      <c r="Q171" s="383"/>
      <c r="R171" s="383"/>
      <c r="S171" s="383"/>
      <c r="T171" s="383"/>
      <c r="U171" s="383"/>
      <c r="V171" s="383"/>
      <c r="W171" s="383"/>
      <c r="X171" s="383"/>
      <c r="Y171" s="383"/>
      <c r="Z171" s="383"/>
      <c r="AA171" s="383"/>
      <c r="AB171" s="383"/>
      <c r="AC171" s="383"/>
      <c r="AD171" s="383"/>
      <c r="AE171" s="383"/>
      <c r="AF171" s="383"/>
      <c r="AG171" s="383"/>
      <c r="AH171" s="383"/>
      <c r="AI171" s="383"/>
      <c r="AJ171" s="383"/>
      <c r="AK171" s="383"/>
      <c r="AL171" s="383"/>
      <c r="AM171" s="383"/>
      <c r="AN171" s="383"/>
    </row>
    <row r="172" spans="1:40" ht="18" customHeight="1">
      <c r="C172" s="384" t="s">
        <v>125</v>
      </c>
      <c r="D172" s="384"/>
      <c r="E172" s="384"/>
      <c r="F172" s="384"/>
      <c r="G172" s="384"/>
      <c r="H172" s="384"/>
      <c r="I172" s="384"/>
      <c r="J172" s="384"/>
      <c r="K172" s="384"/>
      <c r="L172" s="384"/>
      <c r="M172" s="384"/>
      <c r="N172" s="384"/>
      <c r="O172" s="384"/>
      <c r="P172" s="384"/>
      <c r="Q172" s="384"/>
      <c r="R172" s="384"/>
      <c r="S172" s="384"/>
      <c r="T172" s="384"/>
      <c r="U172" s="384"/>
      <c r="V172" s="384"/>
      <c r="W172" s="384"/>
      <c r="X172" s="384"/>
      <c r="Y172" s="384"/>
      <c r="Z172" s="384"/>
      <c r="AA172" s="384"/>
      <c r="AB172" s="384"/>
      <c r="AC172" s="384"/>
      <c r="AD172" s="384"/>
      <c r="AE172" s="384"/>
      <c r="AF172" s="384"/>
      <c r="AG172" s="384"/>
      <c r="AH172" s="384"/>
      <c r="AI172" s="384"/>
      <c r="AJ172" s="384"/>
      <c r="AK172" s="384"/>
      <c r="AL172" s="384"/>
      <c r="AM172" s="384"/>
      <c r="AN172" s="384"/>
    </row>
    <row r="173" spans="1:40" ht="10.5" customHeight="1">
      <c r="C173" s="211"/>
      <c r="D173" s="211"/>
      <c r="E173" s="216"/>
      <c r="F173" s="216"/>
      <c r="G173" s="216"/>
      <c r="H173" s="216"/>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1"/>
      <c r="AJ173" s="211"/>
      <c r="AK173" s="211"/>
      <c r="AL173" s="211"/>
      <c r="AM173" s="211"/>
      <c r="AN173" s="211"/>
    </row>
    <row r="174" spans="1:40" s="85" customFormat="1" ht="18" customHeight="1">
      <c r="B174" s="86" t="s">
        <v>204</v>
      </c>
      <c r="C174" s="199"/>
      <c r="D174" s="199"/>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199"/>
      <c r="AJ174" s="199"/>
      <c r="AK174" s="199"/>
      <c r="AL174" s="199"/>
      <c r="AM174" s="199"/>
      <c r="AN174" s="199"/>
    </row>
    <row r="175" spans="1:40" s="85" customFormat="1" ht="18" customHeight="1">
      <c r="A175" s="31"/>
      <c r="B175" s="31"/>
      <c r="C175" s="290">
        <f>C148+1</f>
        <v>27</v>
      </c>
      <c r="D175" s="291"/>
      <c r="E175" s="299" t="s">
        <v>205</v>
      </c>
      <c r="F175" s="300"/>
      <c r="G175" s="300"/>
      <c r="H175" s="300"/>
      <c r="I175" s="300"/>
      <c r="J175" s="300"/>
      <c r="K175" s="300"/>
      <c r="L175" s="300"/>
      <c r="M175" s="300"/>
      <c r="N175" s="300"/>
      <c r="O175" s="300"/>
      <c r="P175" s="300"/>
      <c r="Q175" s="300"/>
      <c r="R175" s="300"/>
      <c r="S175" s="300"/>
      <c r="T175" s="300"/>
      <c r="U175" s="300"/>
      <c r="V175" s="300"/>
      <c r="W175" s="300"/>
      <c r="X175" s="300"/>
      <c r="Y175" s="300"/>
      <c r="Z175" s="300"/>
      <c r="AA175" s="300"/>
      <c r="AB175" s="300"/>
      <c r="AC175" s="300"/>
      <c r="AD175" s="300"/>
      <c r="AE175" s="300"/>
      <c r="AF175" s="300"/>
      <c r="AG175" s="300"/>
      <c r="AH175" s="301"/>
      <c r="AI175" s="290"/>
      <c r="AJ175" s="296"/>
      <c r="AK175" s="296"/>
      <c r="AL175" s="296"/>
      <c r="AM175" s="296"/>
      <c r="AN175" s="291"/>
    </row>
    <row r="176" spans="1:40" s="85" customFormat="1" ht="18" customHeight="1">
      <c r="A176" s="31"/>
      <c r="B176" s="31"/>
      <c r="C176" s="292"/>
      <c r="D176" s="293"/>
      <c r="E176" s="302"/>
      <c r="F176" s="303"/>
      <c r="G176" s="303"/>
      <c r="H176" s="303"/>
      <c r="I176" s="303"/>
      <c r="J176" s="303"/>
      <c r="K176" s="303"/>
      <c r="L176" s="303"/>
      <c r="M176" s="303"/>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4"/>
      <c r="AI176" s="292"/>
      <c r="AJ176" s="298"/>
      <c r="AK176" s="298"/>
      <c r="AL176" s="298"/>
      <c r="AM176" s="298"/>
      <c r="AN176" s="293"/>
    </row>
    <row r="177" spans="1:40" s="85" customFormat="1" ht="18" customHeight="1">
      <c r="A177" s="31"/>
      <c r="B177" s="31"/>
      <c r="C177" s="292"/>
      <c r="D177" s="293"/>
      <c r="E177" s="302"/>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4"/>
      <c r="AI177" s="292"/>
      <c r="AJ177" s="298"/>
      <c r="AK177" s="298"/>
      <c r="AL177" s="298"/>
      <c r="AM177" s="298"/>
      <c r="AN177" s="293"/>
    </row>
    <row r="178" spans="1:40" s="85" customFormat="1" ht="18" customHeight="1">
      <c r="A178" s="31"/>
      <c r="B178" s="31"/>
      <c r="C178" s="292"/>
      <c r="D178" s="293"/>
      <c r="E178" s="302"/>
      <c r="F178" s="303"/>
      <c r="G178" s="303"/>
      <c r="H178" s="303"/>
      <c r="I178" s="303"/>
      <c r="J178" s="303"/>
      <c r="K178" s="303"/>
      <c r="L178" s="303"/>
      <c r="M178" s="303"/>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4"/>
      <c r="AI178" s="292"/>
      <c r="AJ178" s="298"/>
      <c r="AK178" s="298"/>
      <c r="AL178" s="298"/>
      <c r="AM178" s="298"/>
      <c r="AN178" s="293"/>
    </row>
    <row r="179" spans="1:40" s="85" customFormat="1" ht="18" customHeight="1">
      <c r="A179" s="31"/>
      <c r="B179" s="31"/>
      <c r="C179" s="290">
        <f>C175+1</f>
        <v>28</v>
      </c>
      <c r="D179" s="291"/>
      <c r="E179" s="331" t="s">
        <v>408</v>
      </c>
      <c r="F179" s="332"/>
      <c r="G179" s="332"/>
      <c r="H179" s="332"/>
      <c r="I179" s="332"/>
      <c r="J179" s="332"/>
      <c r="K179" s="332"/>
      <c r="L179" s="332"/>
      <c r="M179" s="332"/>
      <c r="N179" s="332"/>
      <c r="O179" s="332"/>
      <c r="P179" s="332"/>
      <c r="Q179" s="332"/>
      <c r="R179" s="332"/>
      <c r="S179" s="332"/>
      <c r="T179" s="332"/>
      <c r="U179" s="332"/>
      <c r="V179" s="332"/>
      <c r="W179" s="332"/>
      <c r="X179" s="332"/>
      <c r="Y179" s="332"/>
      <c r="Z179" s="332"/>
      <c r="AA179" s="332"/>
      <c r="AB179" s="332"/>
      <c r="AC179" s="332"/>
      <c r="AD179" s="332"/>
      <c r="AE179" s="332"/>
      <c r="AF179" s="332"/>
      <c r="AG179" s="332"/>
      <c r="AH179" s="333"/>
      <c r="AI179" s="290"/>
      <c r="AJ179" s="296"/>
      <c r="AK179" s="296"/>
      <c r="AL179" s="296"/>
      <c r="AM179" s="296"/>
      <c r="AN179" s="291"/>
    </row>
    <row r="180" spans="1:40" s="85" customFormat="1" ht="18" customHeight="1">
      <c r="A180" s="31"/>
      <c r="B180" s="31"/>
      <c r="C180" s="292"/>
      <c r="D180" s="293"/>
      <c r="E180" s="334"/>
      <c r="F180" s="335"/>
      <c r="G180" s="335"/>
      <c r="H180" s="335"/>
      <c r="I180" s="335"/>
      <c r="J180" s="335"/>
      <c r="K180" s="335"/>
      <c r="L180" s="335"/>
      <c r="M180" s="335"/>
      <c r="N180" s="335"/>
      <c r="O180" s="335"/>
      <c r="P180" s="335"/>
      <c r="Q180" s="335"/>
      <c r="R180" s="335"/>
      <c r="S180" s="335"/>
      <c r="T180" s="335"/>
      <c r="U180" s="335"/>
      <c r="V180" s="335"/>
      <c r="W180" s="335"/>
      <c r="X180" s="335"/>
      <c r="Y180" s="335"/>
      <c r="Z180" s="335"/>
      <c r="AA180" s="335"/>
      <c r="AB180" s="335"/>
      <c r="AC180" s="335"/>
      <c r="AD180" s="335"/>
      <c r="AE180" s="335"/>
      <c r="AF180" s="335"/>
      <c r="AG180" s="335"/>
      <c r="AH180" s="336"/>
      <c r="AI180" s="292"/>
      <c r="AJ180" s="298"/>
      <c r="AK180" s="298"/>
      <c r="AL180" s="298"/>
      <c r="AM180" s="298"/>
      <c r="AN180" s="293"/>
    </row>
    <row r="181" spans="1:40" s="85" customFormat="1" ht="18" customHeight="1">
      <c r="A181" s="31"/>
      <c r="B181" s="31"/>
      <c r="C181" s="292"/>
      <c r="D181" s="293"/>
      <c r="E181" s="334"/>
      <c r="F181" s="335"/>
      <c r="G181" s="335"/>
      <c r="H181" s="335"/>
      <c r="I181" s="335"/>
      <c r="J181" s="335"/>
      <c r="K181" s="335"/>
      <c r="L181" s="335"/>
      <c r="M181" s="335"/>
      <c r="N181" s="335"/>
      <c r="O181" s="335"/>
      <c r="P181" s="335"/>
      <c r="Q181" s="335"/>
      <c r="R181" s="335"/>
      <c r="S181" s="335"/>
      <c r="T181" s="335"/>
      <c r="U181" s="335"/>
      <c r="V181" s="335"/>
      <c r="W181" s="335"/>
      <c r="X181" s="335"/>
      <c r="Y181" s="335"/>
      <c r="Z181" s="335"/>
      <c r="AA181" s="335"/>
      <c r="AB181" s="335"/>
      <c r="AC181" s="335"/>
      <c r="AD181" s="335"/>
      <c r="AE181" s="335"/>
      <c r="AF181" s="335"/>
      <c r="AG181" s="335"/>
      <c r="AH181" s="336"/>
      <c r="AI181" s="292"/>
      <c r="AJ181" s="298"/>
      <c r="AK181" s="298"/>
      <c r="AL181" s="298"/>
      <c r="AM181" s="298"/>
      <c r="AN181" s="293"/>
    </row>
    <row r="182" spans="1:40" s="85" customFormat="1" ht="18" customHeight="1">
      <c r="A182" s="31"/>
      <c r="B182" s="31"/>
      <c r="C182" s="292"/>
      <c r="D182" s="293"/>
      <c r="E182" s="334"/>
      <c r="F182" s="335"/>
      <c r="G182" s="335"/>
      <c r="H182" s="335"/>
      <c r="I182" s="335"/>
      <c r="J182" s="335"/>
      <c r="K182" s="335"/>
      <c r="L182" s="335"/>
      <c r="M182" s="335"/>
      <c r="N182" s="335"/>
      <c r="O182" s="335"/>
      <c r="P182" s="335"/>
      <c r="Q182" s="335"/>
      <c r="R182" s="335"/>
      <c r="S182" s="335"/>
      <c r="T182" s="335"/>
      <c r="U182" s="335"/>
      <c r="V182" s="335"/>
      <c r="W182" s="335"/>
      <c r="X182" s="335"/>
      <c r="Y182" s="335"/>
      <c r="Z182" s="335"/>
      <c r="AA182" s="335"/>
      <c r="AB182" s="335"/>
      <c r="AC182" s="335"/>
      <c r="AD182" s="335"/>
      <c r="AE182" s="335"/>
      <c r="AF182" s="335"/>
      <c r="AG182" s="335"/>
      <c r="AH182" s="336"/>
      <c r="AI182" s="292"/>
      <c r="AJ182" s="298"/>
      <c r="AK182" s="298"/>
      <c r="AL182" s="298"/>
      <c r="AM182" s="298"/>
      <c r="AN182" s="293"/>
    </row>
    <row r="183" spans="1:40" s="85" customFormat="1" ht="18" customHeight="1">
      <c r="A183" s="31"/>
      <c r="B183" s="31"/>
      <c r="C183" s="292"/>
      <c r="D183" s="293"/>
      <c r="E183" s="334"/>
      <c r="F183" s="335"/>
      <c r="G183" s="335"/>
      <c r="H183" s="335"/>
      <c r="I183" s="335"/>
      <c r="J183" s="335"/>
      <c r="K183" s="335"/>
      <c r="L183" s="335"/>
      <c r="M183" s="335"/>
      <c r="N183" s="335"/>
      <c r="O183" s="335"/>
      <c r="P183" s="335"/>
      <c r="Q183" s="335"/>
      <c r="R183" s="335"/>
      <c r="S183" s="335"/>
      <c r="T183" s="335"/>
      <c r="U183" s="335"/>
      <c r="V183" s="335"/>
      <c r="W183" s="335"/>
      <c r="X183" s="335"/>
      <c r="Y183" s="335"/>
      <c r="Z183" s="335"/>
      <c r="AA183" s="335"/>
      <c r="AB183" s="335"/>
      <c r="AC183" s="335"/>
      <c r="AD183" s="335"/>
      <c r="AE183" s="335"/>
      <c r="AF183" s="335"/>
      <c r="AG183" s="335"/>
      <c r="AH183" s="336"/>
      <c r="AI183" s="292"/>
      <c r="AJ183" s="298"/>
      <c r="AK183" s="298"/>
      <c r="AL183" s="298"/>
      <c r="AM183" s="298"/>
      <c r="AN183" s="293"/>
    </row>
    <row r="184" spans="1:40" s="85" customFormat="1" ht="18" customHeight="1">
      <c r="A184" s="31"/>
      <c r="B184" s="31"/>
      <c r="C184" s="292"/>
      <c r="D184" s="293"/>
      <c r="E184" s="334"/>
      <c r="F184" s="335"/>
      <c r="G184" s="335"/>
      <c r="H184" s="335"/>
      <c r="I184" s="335"/>
      <c r="J184" s="335"/>
      <c r="K184" s="335"/>
      <c r="L184" s="335"/>
      <c r="M184" s="335"/>
      <c r="N184" s="335"/>
      <c r="O184" s="335"/>
      <c r="P184" s="335"/>
      <c r="Q184" s="335"/>
      <c r="R184" s="335"/>
      <c r="S184" s="335"/>
      <c r="T184" s="335"/>
      <c r="U184" s="335"/>
      <c r="V184" s="335"/>
      <c r="W184" s="335"/>
      <c r="X184" s="335"/>
      <c r="Y184" s="335"/>
      <c r="Z184" s="335"/>
      <c r="AA184" s="335"/>
      <c r="AB184" s="335"/>
      <c r="AC184" s="335"/>
      <c r="AD184" s="335"/>
      <c r="AE184" s="335"/>
      <c r="AF184" s="335"/>
      <c r="AG184" s="335"/>
      <c r="AH184" s="336"/>
      <c r="AI184" s="292"/>
      <c r="AJ184" s="298"/>
      <c r="AK184" s="298"/>
      <c r="AL184" s="298"/>
      <c r="AM184" s="298"/>
      <c r="AN184" s="293"/>
    </row>
    <row r="185" spans="1:40" s="85" customFormat="1" ht="18" customHeight="1">
      <c r="A185" s="31"/>
      <c r="B185" s="31"/>
      <c r="C185" s="294"/>
      <c r="D185" s="295"/>
      <c r="E185" s="337"/>
      <c r="F185" s="338"/>
      <c r="G185" s="338"/>
      <c r="H185" s="338"/>
      <c r="I185" s="338"/>
      <c r="J185" s="338"/>
      <c r="K185" s="338"/>
      <c r="L185" s="338"/>
      <c r="M185" s="338"/>
      <c r="N185" s="338"/>
      <c r="O185" s="338"/>
      <c r="P185" s="338"/>
      <c r="Q185" s="338"/>
      <c r="R185" s="338"/>
      <c r="S185" s="338"/>
      <c r="T185" s="338"/>
      <c r="U185" s="338"/>
      <c r="V185" s="338"/>
      <c r="W185" s="338"/>
      <c r="X185" s="338"/>
      <c r="Y185" s="338"/>
      <c r="Z185" s="338"/>
      <c r="AA185" s="338"/>
      <c r="AB185" s="338"/>
      <c r="AC185" s="338"/>
      <c r="AD185" s="338"/>
      <c r="AE185" s="338"/>
      <c r="AF185" s="338"/>
      <c r="AG185" s="338"/>
      <c r="AH185" s="339"/>
      <c r="AI185" s="294"/>
      <c r="AJ185" s="297"/>
      <c r="AK185" s="297"/>
      <c r="AL185" s="297"/>
      <c r="AM185" s="297"/>
      <c r="AN185" s="295"/>
    </row>
    <row r="186" spans="1:40" s="85" customFormat="1" ht="18" customHeight="1">
      <c r="A186" s="31"/>
      <c r="B186" s="31"/>
      <c r="C186" s="290">
        <f>C179+1</f>
        <v>29</v>
      </c>
      <c r="D186" s="291"/>
      <c r="E186" s="299" t="s">
        <v>206</v>
      </c>
      <c r="F186" s="300"/>
      <c r="G186" s="300"/>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0"/>
      <c r="AE186" s="300"/>
      <c r="AF186" s="300"/>
      <c r="AG186" s="300"/>
      <c r="AH186" s="301"/>
      <c r="AI186" s="290"/>
      <c r="AJ186" s="296"/>
      <c r="AK186" s="296"/>
      <c r="AL186" s="296"/>
      <c r="AM186" s="296"/>
      <c r="AN186" s="291"/>
    </row>
    <row r="187" spans="1:40" s="85" customFormat="1" ht="18" customHeight="1">
      <c r="A187" s="31"/>
      <c r="B187" s="31"/>
      <c r="C187" s="294"/>
      <c r="D187" s="295"/>
      <c r="E187" s="305"/>
      <c r="F187" s="306"/>
      <c r="G187" s="306"/>
      <c r="H187" s="306"/>
      <c r="I187" s="306"/>
      <c r="J187" s="306"/>
      <c r="K187" s="306"/>
      <c r="L187" s="306"/>
      <c r="M187" s="306"/>
      <c r="N187" s="306"/>
      <c r="O187" s="306"/>
      <c r="P187" s="306"/>
      <c r="Q187" s="306"/>
      <c r="R187" s="306"/>
      <c r="S187" s="306"/>
      <c r="T187" s="306"/>
      <c r="U187" s="306"/>
      <c r="V187" s="306"/>
      <c r="W187" s="306"/>
      <c r="X187" s="306"/>
      <c r="Y187" s="306"/>
      <c r="Z187" s="306"/>
      <c r="AA187" s="306"/>
      <c r="AB187" s="306"/>
      <c r="AC187" s="306"/>
      <c r="AD187" s="306"/>
      <c r="AE187" s="306"/>
      <c r="AF187" s="306"/>
      <c r="AG187" s="306"/>
      <c r="AH187" s="307"/>
      <c r="AI187" s="294"/>
      <c r="AJ187" s="297"/>
      <c r="AK187" s="297"/>
      <c r="AL187" s="297"/>
      <c r="AM187" s="297"/>
      <c r="AN187" s="295"/>
    </row>
    <row r="188" spans="1:40" s="85" customFormat="1" ht="18" customHeight="1">
      <c r="A188" s="31"/>
      <c r="B188" s="31"/>
      <c r="C188" s="290">
        <f>C186+1</f>
        <v>30</v>
      </c>
      <c r="D188" s="291"/>
      <c r="E188" s="299" t="s">
        <v>207</v>
      </c>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1"/>
      <c r="AI188" s="290"/>
      <c r="AJ188" s="296"/>
      <c r="AK188" s="296"/>
      <c r="AL188" s="296"/>
      <c r="AM188" s="296"/>
      <c r="AN188" s="291"/>
    </row>
    <row r="189" spans="1:40" s="85" customFormat="1" ht="18" customHeight="1">
      <c r="A189" s="31"/>
      <c r="B189" s="31"/>
      <c r="C189" s="294"/>
      <c r="D189" s="295"/>
      <c r="E189" s="302"/>
      <c r="F189" s="303"/>
      <c r="G189" s="303"/>
      <c r="H189" s="303"/>
      <c r="I189" s="303"/>
      <c r="J189" s="303"/>
      <c r="K189" s="303"/>
      <c r="L189" s="303"/>
      <c r="M189" s="303"/>
      <c r="N189" s="303"/>
      <c r="O189" s="303"/>
      <c r="P189" s="303"/>
      <c r="Q189" s="303"/>
      <c r="R189" s="303"/>
      <c r="S189" s="303"/>
      <c r="T189" s="303"/>
      <c r="U189" s="303"/>
      <c r="V189" s="303"/>
      <c r="W189" s="303"/>
      <c r="X189" s="303"/>
      <c r="Y189" s="303"/>
      <c r="Z189" s="303"/>
      <c r="AA189" s="303"/>
      <c r="AB189" s="303"/>
      <c r="AC189" s="303"/>
      <c r="AD189" s="303"/>
      <c r="AE189" s="303"/>
      <c r="AF189" s="303"/>
      <c r="AG189" s="303"/>
      <c r="AH189" s="304"/>
      <c r="AI189" s="292"/>
      <c r="AJ189" s="298"/>
      <c r="AK189" s="298"/>
      <c r="AL189" s="298"/>
      <c r="AM189" s="298"/>
      <c r="AN189" s="293"/>
    </row>
    <row r="190" spans="1:40" s="85" customFormat="1" ht="18" customHeight="1">
      <c r="A190" s="31"/>
      <c r="B190" s="31"/>
      <c r="C190" s="290">
        <f>C188+1</f>
        <v>31</v>
      </c>
      <c r="D190" s="291"/>
      <c r="E190" s="299" t="s">
        <v>208</v>
      </c>
      <c r="F190" s="300"/>
      <c r="G190" s="300"/>
      <c r="H190" s="300"/>
      <c r="I190" s="300"/>
      <c r="J190" s="300"/>
      <c r="K190" s="300"/>
      <c r="L190" s="300"/>
      <c r="M190" s="300"/>
      <c r="N190" s="300"/>
      <c r="O190" s="300"/>
      <c r="P190" s="300"/>
      <c r="Q190" s="300"/>
      <c r="R190" s="300"/>
      <c r="S190" s="300"/>
      <c r="T190" s="300"/>
      <c r="U190" s="300"/>
      <c r="V190" s="300"/>
      <c r="W190" s="300"/>
      <c r="X190" s="300"/>
      <c r="Y190" s="300"/>
      <c r="Z190" s="300"/>
      <c r="AA190" s="300"/>
      <c r="AB190" s="300"/>
      <c r="AC190" s="300"/>
      <c r="AD190" s="300"/>
      <c r="AE190" s="300"/>
      <c r="AF190" s="300"/>
      <c r="AG190" s="300"/>
      <c r="AH190" s="301"/>
      <c r="AI190" s="290"/>
      <c r="AJ190" s="296"/>
      <c r="AK190" s="296"/>
      <c r="AL190" s="296"/>
      <c r="AM190" s="296"/>
      <c r="AN190" s="291"/>
    </row>
    <row r="191" spans="1:40" s="85" customFormat="1" ht="18" customHeight="1">
      <c r="A191" s="31"/>
      <c r="B191" s="31"/>
      <c r="C191" s="294"/>
      <c r="D191" s="295"/>
      <c r="E191" s="305"/>
      <c r="F191" s="306"/>
      <c r="G191" s="306"/>
      <c r="H191" s="306"/>
      <c r="I191" s="306"/>
      <c r="J191" s="306"/>
      <c r="K191" s="306"/>
      <c r="L191" s="306"/>
      <c r="M191" s="306"/>
      <c r="N191" s="306"/>
      <c r="O191" s="306"/>
      <c r="P191" s="306"/>
      <c r="Q191" s="306"/>
      <c r="R191" s="306"/>
      <c r="S191" s="306"/>
      <c r="T191" s="306"/>
      <c r="U191" s="306"/>
      <c r="V191" s="306"/>
      <c r="W191" s="306"/>
      <c r="X191" s="306"/>
      <c r="Y191" s="306"/>
      <c r="Z191" s="306"/>
      <c r="AA191" s="306"/>
      <c r="AB191" s="306"/>
      <c r="AC191" s="306"/>
      <c r="AD191" s="306"/>
      <c r="AE191" s="306"/>
      <c r="AF191" s="306"/>
      <c r="AG191" s="306"/>
      <c r="AH191" s="307"/>
      <c r="AI191" s="294"/>
      <c r="AJ191" s="297"/>
      <c r="AK191" s="297"/>
      <c r="AL191" s="297"/>
      <c r="AM191" s="297"/>
      <c r="AN191" s="295"/>
    </row>
    <row r="192" spans="1:40" s="85" customFormat="1" ht="18" customHeight="1">
      <c r="A192" s="31"/>
      <c r="B192" s="31"/>
      <c r="C192" s="290">
        <f>C190+1</f>
        <v>32</v>
      </c>
      <c r="D192" s="291"/>
      <c r="E192" s="299" t="s">
        <v>256</v>
      </c>
      <c r="F192" s="300"/>
      <c r="G192" s="300"/>
      <c r="H192" s="300"/>
      <c r="I192" s="300"/>
      <c r="J192" s="300"/>
      <c r="K192" s="300"/>
      <c r="L192" s="300"/>
      <c r="M192" s="300"/>
      <c r="N192" s="300"/>
      <c r="O192" s="300"/>
      <c r="P192" s="300"/>
      <c r="Q192" s="300"/>
      <c r="R192" s="300"/>
      <c r="S192" s="300"/>
      <c r="T192" s="300"/>
      <c r="U192" s="300"/>
      <c r="V192" s="300"/>
      <c r="W192" s="300"/>
      <c r="X192" s="300"/>
      <c r="Y192" s="300"/>
      <c r="Z192" s="300"/>
      <c r="AA192" s="300"/>
      <c r="AB192" s="300"/>
      <c r="AC192" s="300"/>
      <c r="AD192" s="300"/>
      <c r="AE192" s="300"/>
      <c r="AF192" s="300"/>
      <c r="AG192" s="300"/>
      <c r="AH192" s="301"/>
      <c r="AI192" s="290"/>
      <c r="AJ192" s="296"/>
      <c r="AK192" s="296"/>
      <c r="AL192" s="296"/>
      <c r="AM192" s="296"/>
      <c r="AN192" s="291"/>
    </row>
    <row r="193" spans="1:40" s="85" customFormat="1" ht="18" customHeight="1">
      <c r="A193" s="31"/>
      <c r="B193" s="31"/>
      <c r="C193" s="292"/>
      <c r="D193" s="293"/>
      <c r="E193" s="302"/>
      <c r="F193" s="303"/>
      <c r="G193" s="303"/>
      <c r="H193" s="303"/>
      <c r="I193" s="303"/>
      <c r="J193" s="303"/>
      <c r="K193" s="303"/>
      <c r="L193" s="303"/>
      <c r="M193" s="303"/>
      <c r="N193" s="303"/>
      <c r="O193" s="303"/>
      <c r="P193" s="303"/>
      <c r="Q193" s="303"/>
      <c r="R193" s="303"/>
      <c r="S193" s="303"/>
      <c r="T193" s="303"/>
      <c r="U193" s="303"/>
      <c r="V193" s="303"/>
      <c r="W193" s="303"/>
      <c r="X193" s="303"/>
      <c r="Y193" s="303"/>
      <c r="Z193" s="303"/>
      <c r="AA193" s="303"/>
      <c r="AB193" s="303"/>
      <c r="AC193" s="303"/>
      <c r="AD193" s="303"/>
      <c r="AE193" s="303"/>
      <c r="AF193" s="303"/>
      <c r="AG193" s="303"/>
      <c r="AH193" s="304"/>
      <c r="AI193" s="292"/>
      <c r="AJ193" s="298"/>
      <c r="AK193" s="298"/>
      <c r="AL193" s="298"/>
      <c r="AM193" s="298"/>
      <c r="AN193" s="293"/>
    </row>
    <row r="194" spans="1:40" s="85" customFormat="1" ht="18" customHeight="1">
      <c r="A194" s="31"/>
      <c r="B194" s="31"/>
      <c r="C194" s="292"/>
      <c r="D194" s="293"/>
      <c r="E194" s="302"/>
      <c r="F194" s="303"/>
      <c r="G194" s="303"/>
      <c r="H194" s="303"/>
      <c r="I194" s="303"/>
      <c r="J194" s="303"/>
      <c r="K194" s="303"/>
      <c r="L194" s="303"/>
      <c r="M194" s="303"/>
      <c r="N194" s="303"/>
      <c r="O194" s="303"/>
      <c r="P194" s="303"/>
      <c r="Q194" s="303"/>
      <c r="R194" s="303"/>
      <c r="S194" s="303"/>
      <c r="T194" s="303"/>
      <c r="U194" s="303"/>
      <c r="V194" s="303"/>
      <c r="W194" s="303"/>
      <c r="X194" s="303"/>
      <c r="Y194" s="303"/>
      <c r="Z194" s="303"/>
      <c r="AA194" s="303"/>
      <c r="AB194" s="303"/>
      <c r="AC194" s="303"/>
      <c r="AD194" s="303"/>
      <c r="AE194" s="303"/>
      <c r="AF194" s="303"/>
      <c r="AG194" s="303"/>
      <c r="AH194" s="304"/>
      <c r="AI194" s="292"/>
      <c r="AJ194" s="298"/>
      <c r="AK194" s="298"/>
      <c r="AL194" s="298"/>
      <c r="AM194" s="298"/>
      <c r="AN194" s="293"/>
    </row>
    <row r="195" spans="1:40" s="85" customFormat="1" ht="18" customHeight="1">
      <c r="A195" s="31"/>
      <c r="B195" s="31"/>
      <c r="C195" s="292"/>
      <c r="D195" s="293"/>
      <c r="E195" s="302"/>
      <c r="F195" s="303"/>
      <c r="G195" s="303"/>
      <c r="H195" s="303"/>
      <c r="I195" s="303"/>
      <c r="J195" s="303"/>
      <c r="K195" s="303"/>
      <c r="L195" s="303"/>
      <c r="M195" s="303"/>
      <c r="N195" s="303"/>
      <c r="O195" s="303"/>
      <c r="P195" s="303"/>
      <c r="Q195" s="303"/>
      <c r="R195" s="303"/>
      <c r="S195" s="303"/>
      <c r="T195" s="303"/>
      <c r="U195" s="303"/>
      <c r="V195" s="303"/>
      <c r="W195" s="303"/>
      <c r="X195" s="303"/>
      <c r="Y195" s="303"/>
      <c r="Z195" s="303"/>
      <c r="AA195" s="303"/>
      <c r="AB195" s="303"/>
      <c r="AC195" s="303"/>
      <c r="AD195" s="303"/>
      <c r="AE195" s="303"/>
      <c r="AF195" s="303"/>
      <c r="AG195" s="303"/>
      <c r="AH195" s="304"/>
      <c r="AI195" s="292"/>
      <c r="AJ195" s="298"/>
      <c r="AK195" s="298"/>
      <c r="AL195" s="298"/>
      <c r="AM195" s="298"/>
      <c r="AN195" s="293"/>
    </row>
    <row r="196" spans="1:40" s="85" customFormat="1" ht="18" customHeight="1">
      <c r="A196" s="31"/>
      <c r="B196" s="31"/>
      <c r="C196" s="292"/>
      <c r="D196" s="293"/>
      <c r="E196" s="302"/>
      <c r="F196" s="303"/>
      <c r="G196" s="303"/>
      <c r="H196" s="303"/>
      <c r="I196" s="303"/>
      <c r="J196" s="303"/>
      <c r="K196" s="303"/>
      <c r="L196" s="303"/>
      <c r="M196" s="303"/>
      <c r="N196" s="303"/>
      <c r="O196" s="303"/>
      <c r="P196" s="303"/>
      <c r="Q196" s="303"/>
      <c r="R196" s="303"/>
      <c r="S196" s="303"/>
      <c r="T196" s="303"/>
      <c r="U196" s="303"/>
      <c r="V196" s="303"/>
      <c r="W196" s="303"/>
      <c r="X196" s="303"/>
      <c r="Y196" s="303"/>
      <c r="Z196" s="303"/>
      <c r="AA196" s="303"/>
      <c r="AB196" s="303"/>
      <c r="AC196" s="303"/>
      <c r="AD196" s="303"/>
      <c r="AE196" s="303"/>
      <c r="AF196" s="303"/>
      <c r="AG196" s="303"/>
      <c r="AH196" s="304"/>
      <c r="AI196" s="292"/>
      <c r="AJ196" s="298"/>
      <c r="AK196" s="298"/>
      <c r="AL196" s="298"/>
      <c r="AM196" s="298"/>
      <c r="AN196" s="293"/>
    </row>
    <row r="197" spans="1:40" s="85" customFormat="1" ht="18" customHeight="1">
      <c r="A197" s="31"/>
      <c r="B197" s="31"/>
      <c r="C197" s="292"/>
      <c r="D197" s="293"/>
      <c r="E197" s="302"/>
      <c r="F197" s="303"/>
      <c r="G197" s="303"/>
      <c r="H197" s="303"/>
      <c r="I197" s="303"/>
      <c r="J197" s="303"/>
      <c r="K197" s="303"/>
      <c r="L197" s="303"/>
      <c r="M197" s="303"/>
      <c r="N197" s="303"/>
      <c r="O197" s="303"/>
      <c r="P197" s="303"/>
      <c r="Q197" s="303"/>
      <c r="R197" s="303"/>
      <c r="S197" s="303"/>
      <c r="T197" s="303"/>
      <c r="U197" s="303"/>
      <c r="V197" s="303"/>
      <c r="W197" s="303"/>
      <c r="X197" s="303"/>
      <c r="Y197" s="303"/>
      <c r="Z197" s="303"/>
      <c r="AA197" s="303"/>
      <c r="AB197" s="303"/>
      <c r="AC197" s="303"/>
      <c r="AD197" s="303"/>
      <c r="AE197" s="303"/>
      <c r="AF197" s="303"/>
      <c r="AG197" s="303"/>
      <c r="AH197" s="304"/>
      <c r="AI197" s="292"/>
      <c r="AJ197" s="298"/>
      <c r="AK197" s="298"/>
      <c r="AL197" s="298"/>
      <c r="AM197" s="298"/>
      <c r="AN197" s="293"/>
    </row>
    <row r="198" spans="1:40" s="85" customFormat="1" ht="18" customHeight="1">
      <c r="A198" s="31"/>
      <c r="B198" s="31"/>
      <c r="C198" s="292"/>
      <c r="D198" s="293"/>
      <c r="E198" s="302"/>
      <c r="F198" s="303"/>
      <c r="G198" s="303"/>
      <c r="H198" s="303"/>
      <c r="I198" s="303"/>
      <c r="J198" s="303"/>
      <c r="K198" s="303"/>
      <c r="L198" s="303"/>
      <c r="M198" s="303"/>
      <c r="N198" s="303"/>
      <c r="O198" s="303"/>
      <c r="P198" s="303"/>
      <c r="Q198" s="303"/>
      <c r="R198" s="303"/>
      <c r="S198" s="303"/>
      <c r="T198" s="303"/>
      <c r="U198" s="303"/>
      <c r="V198" s="303"/>
      <c r="W198" s="303"/>
      <c r="X198" s="303"/>
      <c r="Y198" s="303"/>
      <c r="Z198" s="303"/>
      <c r="AA198" s="303"/>
      <c r="AB198" s="303"/>
      <c r="AC198" s="303"/>
      <c r="AD198" s="303"/>
      <c r="AE198" s="303"/>
      <c r="AF198" s="303"/>
      <c r="AG198" s="303"/>
      <c r="AH198" s="304"/>
      <c r="AI198" s="292"/>
      <c r="AJ198" s="298"/>
      <c r="AK198" s="298"/>
      <c r="AL198" s="298"/>
      <c r="AM198" s="298"/>
      <c r="AN198" s="293"/>
    </row>
    <row r="199" spans="1:40" s="85" customFormat="1" ht="18" customHeight="1">
      <c r="A199" s="31"/>
      <c r="B199" s="31"/>
      <c r="C199" s="292"/>
      <c r="D199" s="293"/>
      <c r="E199" s="302"/>
      <c r="F199" s="303"/>
      <c r="G199" s="303"/>
      <c r="H199" s="303"/>
      <c r="I199" s="303"/>
      <c r="J199" s="303"/>
      <c r="K199" s="303"/>
      <c r="L199" s="303"/>
      <c r="M199" s="303"/>
      <c r="N199" s="303"/>
      <c r="O199" s="303"/>
      <c r="P199" s="303"/>
      <c r="Q199" s="303"/>
      <c r="R199" s="303"/>
      <c r="S199" s="303"/>
      <c r="T199" s="303"/>
      <c r="U199" s="303"/>
      <c r="V199" s="303"/>
      <c r="W199" s="303"/>
      <c r="X199" s="303"/>
      <c r="Y199" s="303"/>
      <c r="Z199" s="303"/>
      <c r="AA199" s="303"/>
      <c r="AB199" s="303"/>
      <c r="AC199" s="303"/>
      <c r="AD199" s="303"/>
      <c r="AE199" s="303"/>
      <c r="AF199" s="303"/>
      <c r="AG199" s="303"/>
      <c r="AH199" s="304"/>
      <c r="AI199" s="292"/>
      <c r="AJ199" s="298"/>
      <c r="AK199" s="298"/>
      <c r="AL199" s="298"/>
      <c r="AM199" s="298"/>
      <c r="AN199" s="293"/>
    </row>
    <row r="200" spans="1:40" s="85" customFormat="1" ht="18" customHeight="1">
      <c r="A200" s="31"/>
      <c r="B200" s="31"/>
      <c r="C200" s="292"/>
      <c r="D200" s="293"/>
      <c r="E200" s="302"/>
      <c r="F200" s="303"/>
      <c r="G200" s="303"/>
      <c r="H200" s="303"/>
      <c r="I200" s="303"/>
      <c r="J200" s="303"/>
      <c r="K200" s="303"/>
      <c r="L200" s="303"/>
      <c r="M200" s="303"/>
      <c r="N200" s="303"/>
      <c r="O200" s="303"/>
      <c r="P200" s="303"/>
      <c r="Q200" s="303"/>
      <c r="R200" s="303"/>
      <c r="S200" s="303"/>
      <c r="T200" s="303"/>
      <c r="U200" s="303"/>
      <c r="V200" s="303"/>
      <c r="W200" s="303"/>
      <c r="X200" s="303"/>
      <c r="Y200" s="303"/>
      <c r="Z200" s="303"/>
      <c r="AA200" s="303"/>
      <c r="AB200" s="303"/>
      <c r="AC200" s="303"/>
      <c r="AD200" s="303"/>
      <c r="AE200" s="303"/>
      <c r="AF200" s="303"/>
      <c r="AG200" s="303"/>
      <c r="AH200" s="304"/>
      <c r="AI200" s="292"/>
      <c r="AJ200" s="298"/>
      <c r="AK200" s="298"/>
      <c r="AL200" s="298"/>
      <c r="AM200" s="298"/>
      <c r="AN200" s="293"/>
    </row>
    <row r="201" spans="1:40" s="85" customFormat="1" ht="35.4" customHeight="1">
      <c r="A201" s="31"/>
      <c r="B201" s="31"/>
      <c r="C201" s="294"/>
      <c r="D201" s="295"/>
      <c r="E201" s="305"/>
      <c r="F201" s="306"/>
      <c r="G201" s="306"/>
      <c r="H201" s="306"/>
      <c r="I201" s="306"/>
      <c r="J201" s="306"/>
      <c r="K201" s="306"/>
      <c r="L201" s="306"/>
      <c r="M201" s="306"/>
      <c r="N201" s="306"/>
      <c r="O201" s="306"/>
      <c r="P201" s="306"/>
      <c r="Q201" s="306"/>
      <c r="R201" s="306"/>
      <c r="S201" s="306"/>
      <c r="T201" s="306"/>
      <c r="U201" s="306"/>
      <c r="V201" s="306"/>
      <c r="W201" s="306"/>
      <c r="X201" s="306"/>
      <c r="Y201" s="306"/>
      <c r="Z201" s="306"/>
      <c r="AA201" s="306"/>
      <c r="AB201" s="306"/>
      <c r="AC201" s="306"/>
      <c r="AD201" s="306"/>
      <c r="AE201" s="306"/>
      <c r="AF201" s="306"/>
      <c r="AG201" s="306"/>
      <c r="AH201" s="307"/>
      <c r="AI201" s="294"/>
      <c r="AJ201" s="297"/>
      <c r="AK201" s="297"/>
      <c r="AL201" s="297"/>
      <c r="AM201" s="297"/>
      <c r="AN201" s="295"/>
    </row>
    <row r="202" spans="1:40" ht="18" customHeight="1">
      <c r="C202" s="211"/>
      <c r="D202" s="211"/>
      <c r="E202" s="216"/>
      <c r="F202" s="216"/>
      <c r="G202" s="216"/>
      <c r="H202" s="216"/>
      <c r="I202" s="216"/>
      <c r="J202" s="216"/>
      <c r="K202" s="216"/>
      <c r="L202" s="216"/>
      <c r="M202" s="216"/>
      <c r="N202" s="216"/>
      <c r="O202" s="216"/>
      <c r="P202" s="216"/>
      <c r="Q202" s="216"/>
      <c r="R202" s="216"/>
      <c r="S202" s="216"/>
      <c r="T202" s="216"/>
      <c r="U202" s="216"/>
      <c r="V202" s="216"/>
      <c r="W202" s="216"/>
      <c r="X202" s="216"/>
      <c r="Y202" s="216"/>
      <c r="Z202" s="216"/>
      <c r="AA202" s="216"/>
      <c r="AB202" s="216"/>
      <c r="AC202" s="216"/>
      <c r="AD202" s="216"/>
      <c r="AE202" s="216"/>
      <c r="AF202" s="216"/>
      <c r="AG202" s="216"/>
      <c r="AH202" s="216"/>
      <c r="AI202" s="211"/>
      <c r="AJ202" s="211"/>
      <c r="AK202" s="211"/>
      <c r="AL202" s="211"/>
      <c r="AM202" s="211"/>
      <c r="AN202" s="211"/>
    </row>
    <row r="203" spans="1:40" ht="18" customHeight="1">
      <c r="B203" s="205" t="s">
        <v>214</v>
      </c>
      <c r="C203" s="211"/>
      <c r="D203" s="211"/>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c r="AE203" s="216"/>
      <c r="AF203" s="216"/>
      <c r="AG203" s="216"/>
      <c r="AH203" s="216"/>
      <c r="AI203" s="211"/>
      <c r="AJ203" s="211"/>
      <c r="AK203" s="211"/>
      <c r="AL203" s="211"/>
      <c r="AM203" s="211"/>
      <c r="AN203" s="211"/>
    </row>
    <row r="204" spans="1:40" ht="18" customHeight="1">
      <c r="C204" s="317">
        <f>C192+1</f>
        <v>33</v>
      </c>
      <c r="D204" s="318"/>
      <c r="E204" s="308" t="s">
        <v>154</v>
      </c>
      <c r="F204" s="309"/>
      <c r="G204" s="309"/>
      <c r="H204" s="309"/>
      <c r="I204" s="309"/>
      <c r="J204" s="309"/>
      <c r="K204" s="309"/>
      <c r="L204" s="309"/>
      <c r="M204" s="309"/>
      <c r="N204" s="309"/>
      <c r="O204" s="309"/>
      <c r="P204" s="309"/>
      <c r="Q204" s="309"/>
      <c r="R204" s="309"/>
      <c r="S204" s="309"/>
      <c r="T204" s="309"/>
      <c r="U204" s="309"/>
      <c r="V204" s="309"/>
      <c r="W204" s="309"/>
      <c r="X204" s="309"/>
      <c r="Y204" s="309"/>
      <c r="Z204" s="309"/>
      <c r="AA204" s="309"/>
      <c r="AB204" s="309"/>
      <c r="AC204" s="309"/>
      <c r="AD204" s="309"/>
      <c r="AE204" s="309"/>
      <c r="AF204" s="309"/>
      <c r="AG204" s="309"/>
      <c r="AH204" s="310"/>
      <c r="AI204" s="317"/>
      <c r="AJ204" s="321"/>
      <c r="AK204" s="321"/>
      <c r="AL204" s="321"/>
      <c r="AM204" s="321"/>
      <c r="AN204" s="318"/>
    </row>
    <row r="205" spans="1:40" ht="18" customHeight="1">
      <c r="C205" s="323"/>
      <c r="D205" s="324"/>
      <c r="E205" s="311"/>
      <c r="F205" s="312"/>
      <c r="G205" s="312"/>
      <c r="H205" s="312"/>
      <c r="I205" s="312"/>
      <c r="J205" s="312"/>
      <c r="K205" s="312"/>
      <c r="L205" s="312"/>
      <c r="M205" s="312"/>
      <c r="N205" s="312"/>
      <c r="O205" s="312"/>
      <c r="P205" s="312"/>
      <c r="Q205" s="312"/>
      <c r="R205" s="312"/>
      <c r="S205" s="312"/>
      <c r="T205" s="312"/>
      <c r="U205" s="312"/>
      <c r="V205" s="312"/>
      <c r="W205" s="312"/>
      <c r="X205" s="312"/>
      <c r="Y205" s="312"/>
      <c r="Z205" s="312"/>
      <c r="AA205" s="312"/>
      <c r="AB205" s="312"/>
      <c r="AC205" s="312"/>
      <c r="AD205" s="312"/>
      <c r="AE205" s="312"/>
      <c r="AF205" s="312"/>
      <c r="AG205" s="312"/>
      <c r="AH205" s="313"/>
      <c r="AI205" s="323"/>
      <c r="AJ205" s="325"/>
      <c r="AK205" s="325"/>
      <c r="AL205" s="325"/>
      <c r="AM205" s="325"/>
      <c r="AN205" s="324"/>
    </row>
    <row r="206" spans="1:40" ht="18" customHeight="1">
      <c r="C206" s="319"/>
      <c r="D206" s="320"/>
      <c r="E206" s="314"/>
      <c r="F206" s="315"/>
      <c r="G206" s="315"/>
      <c r="H206" s="315"/>
      <c r="I206" s="315"/>
      <c r="J206" s="315"/>
      <c r="K206" s="315"/>
      <c r="L206" s="315"/>
      <c r="M206" s="315"/>
      <c r="N206" s="315"/>
      <c r="O206" s="315"/>
      <c r="P206" s="315"/>
      <c r="Q206" s="315"/>
      <c r="R206" s="315"/>
      <c r="S206" s="315"/>
      <c r="T206" s="315"/>
      <c r="U206" s="315"/>
      <c r="V206" s="315"/>
      <c r="W206" s="315"/>
      <c r="X206" s="315"/>
      <c r="Y206" s="315"/>
      <c r="Z206" s="315"/>
      <c r="AA206" s="315"/>
      <c r="AB206" s="315"/>
      <c r="AC206" s="315"/>
      <c r="AD206" s="315"/>
      <c r="AE206" s="315"/>
      <c r="AF206" s="315"/>
      <c r="AG206" s="315"/>
      <c r="AH206" s="316"/>
      <c r="AI206" s="319"/>
      <c r="AJ206" s="322"/>
      <c r="AK206" s="322"/>
      <c r="AL206" s="322"/>
      <c r="AM206" s="322"/>
      <c r="AN206" s="320"/>
    </row>
    <row r="207" spans="1:40" ht="18" customHeight="1">
      <c r="C207" s="211"/>
      <c r="D207" s="211"/>
      <c r="E207" s="216"/>
      <c r="F207" s="216"/>
      <c r="G207" s="216"/>
      <c r="H207" s="216"/>
      <c r="I207" s="216"/>
      <c r="J207" s="216"/>
      <c r="K207" s="216"/>
      <c r="L207" s="216"/>
      <c r="M207" s="216"/>
      <c r="N207" s="216"/>
      <c r="O207" s="216"/>
      <c r="P207" s="216"/>
      <c r="Q207" s="216"/>
      <c r="R207" s="216"/>
      <c r="S207" s="216"/>
      <c r="T207" s="216"/>
      <c r="U207" s="216"/>
      <c r="V207" s="216"/>
      <c r="W207" s="216"/>
      <c r="X207" s="216"/>
      <c r="Y207" s="216"/>
      <c r="Z207" s="216"/>
      <c r="AA207" s="216"/>
      <c r="AB207" s="216"/>
      <c r="AC207" s="216"/>
      <c r="AD207" s="216"/>
      <c r="AE207" s="216"/>
      <c r="AF207" s="216"/>
      <c r="AG207" s="216"/>
      <c r="AH207" s="216"/>
      <c r="AI207" s="211"/>
      <c r="AJ207" s="211"/>
      <c r="AK207" s="211"/>
      <c r="AL207" s="211"/>
      <c r="AM207" s="211"/>
      <c r="AN207" s="211"/>
    </row>
    <row r="208" spans="1:40" ht="18" customHeight="1">
      <c r="B208" s="205" t="s">
        <v>215</v>
      </c>
      <c r="AN208" s="214"/>
    </row>
    <row r="209" spans="1:41" ht="18" customHeight="1">
      <c r="C209" s="317">
        <f>C204+1</f>
        <v>34</v>
      </c>
      <c r="D209" s="318"/>
      <c r="E209" s="308" t="s">
        <v>155</v>
      </c>
      <c r="F209" s="309"/>
      <c r="G209" s="309"/>
      <c r="H209" s="309"/>
      <c r="I209" s="309"/>
      <c r="J209" s="309"/>
      <c r="K209" s="309"/>
      <c r="L209" s="309"/>
      <c r="M209" s="309"/>
      <c r="N209" s="309"/>
      <c r="O209" s="309"/>
      <c r="P209" s="309"/>
      <c r="Q209" s="309"/>
      <c r="R209" s="309"/>
      <c r="S209" s="309"/>
      <c r="T209" s="309"/>
      <c r="U209" s="309"/>
      <c r="V209" s="309"/>
      <c r="W209" s="309"/>
      <c r="X209" s="309"/>
      <c r="Y209" s="309"/>
      <c r="Z209" s="309"/>
      <c r="AA209" s="309"/>
      <c r="AB209" s="309"/>
      <c r="AC209" s="309"/>
      <c r="AD209" s="309"/>
      <c r="AE209" s="309"/>
      <c r="AF209" s="309"/>
      <c r="AG209" s="309"/>
      <c r="AH209" s="310"/>
      <c r="AI209" s="317"/>
      <c r="AJ209" s="321"/>
      <c r="AK209" s="321"/>
      <c r="AL209" s="321"/>
      <c r="AM209" s="321"/>
      <c r="AN209" s="318"/>
    </row>
    <row r="210" spans="1:41" ht="18" customHeight="1">
      <c r="C210" s="319"/>
      <c r="D210" s="320"/>
      <c r="E210" s="314"/>
      <c r="F210" s="315"/>
      <c r="G210" s="315"/>
      <c r="H210" s="315"/>
      <c r="I210" s="315"/>
      <c r="J210" s="315"/>
      <c r="K210" s="315"/>
      <c r="L210" s="315"/>
      <c r="M210" s="315"/>
      <c r="N210" s="315"/>
      <c r="O210" s="315"/>
      <c r="P210" s="315"/>
      <c r="Q210" s="315"/>
      <c r="R210" s="315"/>
      <c r="S210" s="315"/>
      <c r="T210" s="315"/>
      <c r="U210" s="315"/>
      <c r="V210" s="315"/>
      <c r="W210" s="315"/>
      <c r="X210" s="315"/>
      <c r="Y210" s="315"/>
      <c r="Z210" s="315"/>
      <c r="AA210" s="315"/>
      <c r="AB210" s="315"/>
      <c r="AC210" s="315"/>
      <c r="AD210" s="315"/>
      <c r="AE210" s="315"/>
      <c r="AF210" s="315"/>
      <c r="AG210" s="315"/>
      <c r="AH210" s="316"/>
      <c r="AI210" s="319"/>
      <c r="AJ210" s="322"/>
      <c r="AK210" s="322"/>
      <c r="AL210" s="322"/>
      <c r="AM210" s="322"/>
      <c r="AN210" s="320"/>
    </row>
    <row r="211" spans="1:41" ht="18" customHeight="1">
      <c r="C211" s="211"/>
      <c r="D211" s="211"/>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6"/>
      <c r="AI211" s="211"/>
      <c r="AJ211" s="211"/>
      <c r="AK211" s="211"/>
      <c r="AL211" s="211"/>
      <c r="AM211" s="211"/>
      <c r="AN211" s="211"/>
    </row>
    <row r="212" spans="1:41" s="85" customFormat="1" ht="18" customHeight="1">
      <c r="B212" s="86" t="s">
        <v>216</v>
      </c>
      <c r="C212" s="199"/>
      <c r="D212" s="199"/>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199"/>
      <c r="AJ212" s="199"/>
      <c r="AK212" s="199"/>
      <c r="AL212" s="199"/>
      <c r="AM212" s="199"/>
      <c r="AN212" s="199"/>
    </row>
    <row r="213" spans="1:41" s="85" customFormat="1" ht="18" customHeight="1">
      <c r="A213" s="31"/>
      <c r="B213" s="31"/>
      <c r="C213" s="385" t="s">
        <v>364</v>
      </c>
      <c r="D213" s="386"/>
      <c r="E213" s="386"/>
      <c r="F213" s="386"/>
      <c r="G213" s="386"/>
      <c r="H213" s="386"/>
      <c r="I213" s="386"/>
      <c r="J213" s="386"/>
      <c r="K213" s="386"/>
      <c r="L213" s="386"/>
      <c r="M213" s="386"/>
      <c r="N213" s="386"/>
      <c r="O213" s="386"/>
      <c r="P213" s="386"/>
      <c r="Q213" s="386"/>
      <c r="R213" s="386"/>
      <c r="S213" s="386"/>
      <c r="T213" s="386"/>
      <c r="U213" s="386"/>
      <c r="V213" s="386"/>
      <c r="W213" s="386"/>
      <c r="X213" s="386"/>
      <c r="Y213" s="386"/>
      <c r="Z213" s="386"/>
      <c r="AA213" s="386"/>
      <c r="AB213" s="386"/>
      <c r="AC213" s="386"/>
      <c r="AD213" s="386"/>
      <c r="AE213" s="386"/>
      <c r="AF213" s="386"/>
      <c r="AG213" s="386"/>
      <c r="AH213" s="386"/>
      <c r="AI213" s="386"/>
      <c r="AJ213" s="386"/>
      <c r="AK213" s="386"/>
      <c r="AL213" s="386"/>
      <c r="AM213" s="386"/>
      <c r="AN213" s="386"/>
      <c r="AO213" s="86"/>
    </row>
    <row r="214" spans="1:41" s="85" customFormat="1" ht="18" customHeight="1">
      <c r="A214" s="31"/>
      <c r="B214" s="31"/>
      <c r="C214" s="386"/>
      <c r="D214" s="386"/>
      <c r="E214" s="386"/>
      <c r="F214" s="386"/>
      <c r="G214" s="386"/>
      <c r="H214" s="386"/>
      <c r="I214" s="386"/>
      <c r="J214" s="386"/>
      <c r="K214" s="386"/>
      <c r="L214" s="386"/>
      <c r="M214" s="386"/>
      <c r="N214" s="386"/>
      <c r="O214" s="386"/>
      <c r="P214" s="386"/>
      <c r="Q214" s="386"/>
      <c r="R214" s="386"/>
      <c r="S214" s="386"/>
      <c r="T214" s="386"/>
      <c r="U214" s="386"/>
      <c r="V214" s="386"/>
      <c r="W214" s="386"/>
      <c r="X214" s="386"/>
      <c r="Y214" s="386"/>
      <c r="Z214" s="386"/>
      <c r="AA214" s="386"/>
      <c r="AB214" s="386"/>
      <c r="AC214" s="386"/>
      <c r="AD214" s="386"/>
      <c r="AE214" s="386"/>
      <c r="AF214" s="386"/>
      <c r="AG214" s="386"/>
      <c r="AH214" s="386"/>
      <c r="AI214" s="386"/>
      <c r="AJ214" s="386"/>
      <c r="AK214" s="386"/>
      <c r="AL214" s="386"/>
      <c r="AM214" s="386"/>
      <c r="AN214" s="386"/>
    </row>
    <row r="215" spans="1:41" s="85" customFormat="1" ht="18" customHeight="1">
      <c r="A215" s="31"/>
      <c r="B215" s="31"/>
      <c r="C215" s="290">
        <f>C209+1</f>
        <v>35</v>
      </c>
      <c r="D215" s="291"/>
      <c r="E215" s="299" t="s">
        <v>409</v>
      </c>
      <c r="F215" s="300"/>
      <c r="G215" s="300"/>
      <c r="H215" s="300"/>
      <c r="I215" s="300"/>
      <c r="J215" s="300"/>
      <c r="K215" s="300"/>
      <c r="L215" s="300"/>
      <c r="M215" s="30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1"/>
      <c r="AI215" s="290"/>
      <c r="AJ215" s="296"/>
      <c r="AK215" s="296"/>
      <c r="AL215" s="296"/>
      <c r="AM215" s="296"/>
      <c r="AN215" s="291"/>
    </row>
    <row r="216" spans="1:41" s="85" customFormat="1" ht="18" customHeight="1">
      <c r="A216" s="31"/>
      <c r="B216" s="31"/>
      <c r="C216" s="292"/>
      <c r="D216" s="293"/>
      <c r="E216" s="302"/>
      <c r="F216" s="303"/>
      <c r="G216" s="303"/>
      <c r="H216" s="303"/>
      <c r="I216" s="303"/>
      <c r="J216" s="303"/>
      <c r="K216" s="303"/>
      <c r="L216" s="303"/>
      <c r="M216" s="303"/>
      <c r="N216" s="303"/>
      <c r="O216" s="303"/>
      <c r="P216" s="303"/>
      <c r="Q216" s="303"/>
      <c r="R216" s="303"/>
      <c r="S216" s="303"/>
      <c r="T216" s="303"/>
      <c r="U216" s="303"/>
      <c r="V216" s="303"/>
      <c r="W216" s="303"/>
      <c r="X216" s="303"/>
      <c r="Y216" s="303"/>
      <c r="Z216" s="303"/>
      <c r="AA216" s="303"/>
      <c r="AB216" s="303"/>
      <c r="AC216" s="303"/>
      <c r="AD216" s="303"/>
      <c r="AE216" s="303"/>
      <c r="AF216" s="303"/>
      <c r="AG216" s="303"/>
      <c r="AH216" s="304"/>
      <c r="AI216" s="292"/>
      <c r="AJ216" s="298"/>
      <c r="AK216" s="298"/>
      <c r="AL216" s="298"/>
      <c r="AM216" s="298"/>
      <c r="AN216" s="293"/>
    </row>
    <row r="217" spans="1:41" s="85" customFormat="1" ht="18" customHeight="1">
      <c r="A217" s="31"/>
      <c r="B217" s="31"/>
      <c r="C217" s="294"/>
      <c r="D217" s="295"/>
      <c r="E217" s="305"/>
      <c r="F217" s="306"/>
      <c r="G217" s="306"/>
      <c r="H217" s="306"/>
      <c r="I217" s="306"/>
      <c r="J217" s="306"/>
      <c r="K217" s="306"/>
      <c r="L217" s="306"/>
      <c r="M217" s="306"/>
      <c r="N217" s="306"/>
      <c r="O217" s="306"/>
      <c r="P217" s="306"/>
      <c r="Q217" s="306"/>
      <c r="R217" s="306"/>
      <c r="S217" s="306"/>
      <c r="T217" s="306"/>
      <c r="U217" s="306"/>
      <c r="V217" s="306"/>
      <c r="W217" s="306"/>
      <c r="X217" s="306"/>
      <c r="Y217" s="306"/>
      <c r="Z217" s="306"/>
      <c r="AA217" s="306"/>
      <c r="AB217" s="306"/>
      <c r="AC217" s="306"/>
      <c r="AD217" s="306"/>
      <c r="AE217" s="306"/>
      <c r="AF217" s="306"/>
      <c r="AG217" s="306"/>
      <c r="AH217" s="307"/>
      <c r="AI217" s="294"/>
      <c r="AJ217" s="297"/>
      <c r="AK217" s="297"/>
      <c r="AL217" s="297"/>
      <c r="AM217" s="297"/>
      <c r="AN217" s="295"/>
    </row>
    <row r="218" spans="1:41" s="85" customFormat="1" ht="18" customHeight="1">
      <c r="A218" s="31"/>
      <c r="B218" s="31"/>
      <c r="C218" s="290">
        <f>C215+1</f>
        <v>36</v>
      </c>
      <c r="D218" s="291"/>
      <c r="E218" s="299" t="s">
        <v>250</v>
      </c>
      <c r="F218" s="300"/>
      <c r="G218" s="300"/>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c r="AE218" s="300"/>
      <c r="AF218" s="300"/>
      <c r="AG218" s="300"/>
      <c r="AH218" s="301"/>
      <c r="AI218" s="290"/>
      <c r="AJ218" s="296"/>
      <c r="AK218" s="296"/>
      <c r="AL218" s="296"/>
      <c r="AM218" s="296"/>
      <c r="AN218" s="291"/>
    </row>
    <row r="219" spans="1:41" s="85" customFormat="1" ht="18" customHeight="1">
      <c r="A219" s="31"/>
      <c r="B219" s="31"/>
      <c r="C219" s="292"/>
      <c r="D219" s="293"/>
      <c r="E219" s="302"/>
      <c r="F219" s="303"/>
      <c r="G219" s="303"/>
      <c r="H219" s="303"/>
      <c r="I219" s="303"/>
      <c r="J219" s="303"/>
      <c r="K219" s="303"/>
      <c r="L219" s="303"/>
      <c r="M219" s="303"/>
      <c r="N219" s="303"/>
      <c r="O219" s="303"/>
      <c r="P219" s="303"/>
      <c r="Q219" s="303"/>
      <c r="R219" s="303"/>
      <c r="S219" s="303"/>
      <c r="T219" s="303"/>
      <c r="U219" s="303"/>
      <c r="V219" s="303"/>
      <c r="W219" s="303"/>
      <c r="X219" s="303"/>
      <c r="Y219" s="303"/>
      <c r="Z219" s="303"/>
      <c r="AA219" s="303"/>
      <c r="AB219" s="303"/>
      <c r="AC219" s="303"/>
      <c r="AD219" s="303"/>
      <c r="AE219" s="303"/>
      <c r="AF219" s="303"/>
      <c r="AG219" s="303"/>
      <c r="AH219" s="304"/>
      <c r="AI219" s="292"/>
      <c r="AJ219" s="298"/>
      <c r="AK219" s="298"/>
      <c r="AL219" s="298"/>
      <c r="AM219" s="298"/>
      <c r="AN219" s="293"/>
    </row>
    <row r="220" spans="1:41" s="85" customFormat="1" ht="18" customHeight="1">
      <c r="A220" s="31"/>
      <c r="B220" s="31"/>
      <c r="C220" s="290">
        <f>C218+1</f>
        <v>37</v>
      </c>
      <c r="D220" s="291"/>
      <c r="E220" s="299" t="s">
        <v>410</v>
      </c>
      <c r="F220" s="300"/>
      <c r="G220" s="300"/>
      <c r="H220" s="300"/>
      <c r="I220" s="300"/>
      <c r="J220" s="300"/>
      <c r="K220" s="300"/>
      <c r="L220" s="300"/>
      <c r="M220" s="300"/>
      <c r="N220" s="300"/>
      <c r="O220" s="300"/>
      <c r="P220" s="300"/>
      <c r="Q220" s="300"/>
      <c r="R220" s="300"/>
      <c r="S220" s="300"/>
      <c r="T220" s="300"/>
      <c r="U220" s="300"/>
      <c r="V220" s="300"/>
      <c r="W220" s="300"/>
      <c r="X220" s="300"/>
      <c r="Y220" s="300"/>
      <c r="Z220" s="300"/>
      <c r="AA220" s="300"/>
      <c r="AB220" s="300"/>
      <c r="AC220" s="300"/>
      <c r="AD220" s="300"/>
      <c r="AE220" s="300"/>
      <c r="AF220" s="300"/>
      <c r="AG220" s="300"/>
      <c r="AH220" s="301"/>
      <c r="AI220" s="290"/>
      <c r="AJ220" s="296"/>
      <c r="AK220" s="296"/>
      <c r="AL220" s="296"/>
      <c r="AM220" s="296"/>
      <c r="AN220" s="291"/>
    </row>
    <row r="221" spans="1:41" s="85" customFormat="1" ht="18" customHeight="1">
      <c r="A221" s="31"/>
      <c r="B221" s="31"/>
      <c r="C221" s="294"/>
      <c r="D221" s="295"/>
      <c r="E221" s="305"/>
      <c r="F221" s="306"/>
      <c r="G221" s="306"/>
      <c r="H221" s="306"/>
      <c r="I221" s="306"/>
      <c r="J221" s="306"/>
      <c r="K221" s="306"/>
      <c r="L221" s="306"/>
      <c r="M221" s="306"/>
      <c r="N221" s="306"/>
      <c r="O221" s="306"/>
      <c r="P221" s="306"/>
      <c r="Q221" s="306"/>
      <c r="R221" s="306"/>
      <c r="S221" s="306"/>
      <c r="T221" s="306"/>
      <c r="U221" s="306"/>
      <c r="V221" s="306"/>
      <c r="W221" s="306"/>
      <c r="X221" s="306"/>
      <c r="Y221" s="306"/>
      <c r="Z221" s="306"/>
      <c r="AA221" s="306"/>
      <c r="AB221" s="306"/>
      <c r="AC221" s="306"/>
      <c r="AD221" s="306"/>
      <c r="AE221" s="306"/>
      <c r="AF221" s="306"/>
      <c r="AG221" s="306"/>
      <c r="AH221" s="307"/>
      <c r="AI221" s="294"/>
      <c r="AJ221" s="297"/>
      <c r="AK221" s="297"/>
      <c r="AL221" s="297"/>
      <c r="AM221" s="297"/>
      <c r="AN221" s="295"/>
    </row>
    <row r="222" spans="1:41" s="85" customFormat="1" ht="18" customHeight="1">
      <c r="A222" s="31"/>
      <c r="B222" s="31"/>
      <c r="C222" s="290">
        <f>C220+1</f>
        <v>38</v>
      </c>
      <c r="D222" s="291"/>
      <c r="E222" s="299" t="s">
        <v>209</v>
      </c>
      <c r="F222" s="300"/>
      <c r="G222" s="300"/>
      <c r="H222" s="300"/>
      <c r="I222" s="300"/>
      <c r="J222" s="300"/>
      <c r="K222" s="300"/>
      <c r="L222" s="300"/>
      <c r="M222" s="300"/>
      <c r="N222" s="300"/>
      <c r="O222" s="300"/>
      <c r="P222" s="300"/>
      <c r="Q222" s="300"/>
      <c r="R222" s="300"/>
      <c r="S222" s="300"/>
      <c r="T222" s="300"/>
      <c r="U222" s="300"/>
      <c r="V222" s="300"/>
      <c r="W222" s="300"/>
      <c r="X222" s="300"/>
      <c r="Y222" s="300"/>
      <c r="Z222" s="300"/>
      <c r="AA222" s="300"/>
      <c r="AB222" s="300"/>
      <c r="AC222" s="300"/>
      <c r="AD222" s="300"/>
      <c r="AE222" s="300"/>
      <c r="AF222" s="300"/>
      <c r="AG222" s="300"/>
      <c r="AH222" s="301"/>
      <c r="AI222" s="290"/>
      <c r="AJ222" s="296"/>
      <c r="AK222" s="296"/>
      <c r="AL222" s="296"/>
      <c r="AM222" s="296"/>
      <c r="AN222" s="291"/>
    </row>
    <row r="223" spans="1:41" s="85" customFormat="1" ht="18" customHeight="1">
      <c r="A223" s="31"/>
      <c r="B223" s="31"/>
      <c r="C223" s="294"/>
      <c r="D223" s="295"/>
      <c r="E223" s="305"/>
      <c r="F223" s="306"/>
      <c r="G223" s="306"/>
      <c r="H223" s="306"/>
      <c r="I223" s="306"/>
      <c r="J223" s="306"/>
      <c r="K223" s="306"/>
      <c r="L223" s="306"/>
      <c r="M223" s="306"/>
      <c r="N223" s="306"/>
      <c r="O223" s="306"/>
      <c r="P223" s="306"/>
      <c r="Q223" s="306"/>
      <c r="R223" s="306"/>
      <c r="S223" s="306"/>
      <c r="T223" s="306"/>
      <c r="U223" s="306"/>
      <c r="V223" s="306"/>
      <c r="W223" s="306"/>
      <c r="X223" s="306"/>
      <c r="Y223" s="306"/>
      <c r="Z223" s="306"/>
      <c r="AA223" s="306"/>
      <c r="AB223" s="306"/>
      <c r="AC223" s="306"/>
      <c r="AD223" s="306"/>
      <c r="AE223" s="306"/>
      <c r="AF223" s="306"/>
      <c r="AG223" s="306"/>
      <c r="AH223" s="307"/>
      <c r="AI223" s="294"/>
      <c r="AJ223" s="297"/>
      <c r="AK223" s="297"/>
      <c r="AL223" s="297"/>
      <c r="AM223" s="297"/>
      <c r="AN223" s="295"/>
    </row>
    <row r="224" spans="1:41" s="85" customFormat="1" ht="18" customHeight="1">
      <c r="A224" s="31"/>
      <c r="B224" s="31"/>
      <c r="C224" s="290">
        <f>C222+1</f>
        <v>39</v>
      </c>
      <c r="D224" s="291"/>
      <c r="E224" s="299" t="s">
        <v>207</v>
      </c>
      <c r="F224" s="300"/>
      <c r="G224" s="300"/>
      <c r="H224" s="300"/>
      <c r="I224" s="300"/>
      <c r="J224" s="300"/>
      <c r="K224" s="300"/>
      <c r="L224" s="300"/>
      <c r="M224" s="300"/>
      <c r="N224" s="300"/>
      <c r="O224" s="300"/>
      <c r="P224" s="300"/>
      <c r="Q224" s="300"/>
      <c r="R224" s="300"/>
      <c r="S224" s="300"/>
      <c r="T224" s="300"/>
      <c r="U224" s="300"/>
      <c r="V224" s="300"/>
      <c r="W224" s="300"/>
      <c r="X224" s="300"/>
      <c r="Y224" s="300"/>
      <c r="Z224" s="300"/>
      <c r="AA224" s="300"/>
      <c r="AB224" s="300"/>
      <c r="AC224" s="300"/>
      <c r="AD224" s="300"/>
      <c r="AE224" s="300"/>
      <c r="AF224" s="300"/>
      <c r="AG224" s="300"/>
      <c r="AH224" s="301"/>
      <c r="AI224" s="290"/>
      <c r="AJ224" s="296"/>
      <c r="AK224" s="296"/>
      <c r="AL224" s="296"/>
      <c r="AM224" s="296"/>
      <c r="AN224" s="291"/>
    </row>
    <row r="225" spans="1:40" s="85" customFormat="1" ht="18" customHeight="1">
      <c r="A225" s="31"/>
      <c r="B225" s="31"/>
      <c r="C225" s="294"/>
      <c r="D225" s="295"/>
      <c r="E225" s="305"/>
      <c r="F225" s="306"/>
      <c r="G225" s="306"/>
      <c r="H225" s="306"/>
      <c r="I225" s="306"/>
      <c r="J225" s="306"/>
      <c r="K225" s="306"/>
      <c r="L225" s="306"/>
      <c r="M225" s="306"/>
      <c r="N225" s="306"/>
      <c r="O225" s="306"/>
      <c r="P225" s="306"/>
      <c r="Q225" s="306"/>
      <c r="R225" s="306"/>
      <c r="S225" s="306"/>
      <c r="T225" s="306"/>
      <c r="U225" s="306"/>
      <c r="V225" s="306"/>
      <c r="W225" s="306"/>
      <c r="X225" s="306"/>
      <c r="Y225" s="306"/>
      <c r="Z225" s="306"/>
      <c r="AA225" s="306"/>
      <c r="AB225" s="306"/>
      <c r="AC225" s="306"/>
      <c r="AD225" s="306"/>
      <c r="AE225" s="306"/>
      <c r="AF225" s="306"/>
      <c r="AG225" s="306"/>
      <c r="AH225" s="307"/>
      <c r="AI225" s="294"/>
      <c r="AJ225" s="297"/>
      <c r="AK225" s="297"/>
      <c r="AL225" s="297"/>
      <c r="AM225" s="297"/>
      <c r="AN225" s="295"/>
    </row>
    <row r="226" spans="1:40" ht="18" customHeight="1">
      <c r="C226" s="211"/>
      <c r="D226" s="211"/>
      <c r="E226" s="216"/>
      <c r="F226" s="216"/>
      <c r="G226" s="216"/>
      <c r="H226" s="216"/>
      <c r="I226" s="216"/>
      <c r="J226" s="216"/>
      <c r="K226" s="216"/>
      <c r="L226" s="216"/>
      <c r="M226" s="216"/>
      <c r="N226" s="216"/>
      <c r="O226" s="216"/>
      <c r="P226" s="216"/>
      <c r="Q226" s="216"/>
      <c r="R226" s="216"/>
      <c r="S226" s="216"/>
      <c r="T226" s="216"/>
      <c r="U226" s="216"/>
      <c r="V226" s="216"/>
      <c r="W226" s="216"/>
      <c r="X226" s="216"/>
      <c r="Y226" s="216"/>
      <c r="Z226" s="216"/>
      <c r="AA226" s="216"/>
      <c r="AB226" s="216"/>
      <c r="AC226" s="216"/>
      <c r="AD226" s="216"/>
      <c r="AE226" s="216"/>
      <c r="AF226" s="216"/>
      <c r="AG226" s="216"/>
      <c r="AH226" s="216"/>
      <c r="AI226" s="211"/>
      <c r="AJ226" s="211"/>
      <c r="AK226" s="211"/>
      <c r="AL226" s="211"/>
      <c r="AM226" s="211"/>
      <c r="AN226" s="211"/>
    </row>
    <row r="227" spans="1:40" ht="18" customHeight="1">
      <c r="B227" s="205" t="s">
        <v>217</v>
      </c>
      <c r="C227" s="211"/>
      <c r="D227" s="211"/>
      <c r="E227" s="216"/>
      <c r="F227" s="216"/>
      <c r="G227" s="216"/>
      <c r="H227" s="216"/>
      <c r="I227" s="216"/>
      <c r="J227" s="216"/>
      <c r="K227" s="216"/>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c r="AG227" s="216"/>
      <c r="AH227" s="216"/>
      <c r="AI227" s="211"/>
      <c r="AJ227" s="211"/>
      <c r="AK227" s="211"/>
      <c r="AL227" s="211"/>
      <c r="AM227" s="211"/>
      <c r="AN227" s="211"/>
    </row>
    <row r="228" spans="1:40" ht="18" customHeight="1">
      <c r="C228" s="317">
        <f>C224+1</f>
        <v>40</v>
      </c>
      <c r="D228" s="318"/>
      <c r="E228" s="308" t="s">
        <v>156</v>
      </c>
      <c r="F228" s="309"/>
      <c r="G228" s="309"/>
      <c r="H228" s="309"/>
      <c r="I228" s="309"/>
      <c r="J228" s="309"/>
      <c r="K228" s="309"/>
      <c r="L228" s="309"/>
      <c r="M228" s="309"/>
      <c r="N228" s="309"/>
      <c r="O228" s="309"/>
      <c r="P228" s="309"/>
      <c r="Q228" s="309"/>
      <c r="R228" s="309"/>
      <c r="S228" s="309"/>
      <c r="T228" s="309"/>
      <c r="U228" s="309"/>
      <c r="V228" s="309"/>
      <c r="W228" s="309"/>
      <c r="X228" s="309"/>
      <c r="Y228" s="309"/>
      <c r="Z228" s="309"/>
      <c r="AA228" s="309"/>
      <c r="AB228" s="309"/>
      <c r="AC228" s="309"/>
      <c r="AD228" s="309"/>
      <c r="AE228" s="309"/>
      <c r="AF228" s="309"/>
      <c r="AG228" s="309"/>
      <c r="AH228" s="310"/>
      <c r="AI228" s="317"/>
      <c r="AJ228" s="321"/>
      <c r="AK228" s="321"/>
      <c r="AL228" s="321"/>
      <c r="AM228" s="321"/>
      <c r="AN228" s="318"/>
    </row>
    <row r="229" spans="1:40" ht="18" customHeight="1">
      <c r="C229" s="319"/>
      <c r="D229" s="320"/>
      <c r="E229" s="314"/>
      <c r="F229" s="315"/>
      <c r="G229" s="315"/>
      <c r="H229" s="315"/>
      <c r="I229" s="315"/>
      <c r="J229" s="315"/>
      <c r="K229" s="315"/>
      <c r="L229" s="315"/>
      <c r="M229" s="315"/>
      <c r="N229" s="315"/>
      <c r="O229" s="315"/>
      <c r="P229" s="315"/>
      <c r="Q229" s="315"/>
      <c r="R229" s="315"/>
      <c r="S229" s="315"/>
      <c r="T229" s="315"/>
      <c r="U229" s="315"/>
      <c r="V229" s="315"/>
      <c r="W229" s="315"/>
      <c r="X229" s="315"/>
      <c r="Y229" s="315"/>
      <c r="Z229" s="315"/>
      <c r="AA229" s="315"/>
      <c r="AB229" s="315"/>
      <c r="AC229" s="315"/>
      <c r="AD229" s="315"/>
      <c r="AE229" s="315"/>
      <c r="AF229" s="315"/>
      <c r="AG229" s="315"/>
      <c r="AH229" s="316"/>
      <c r="AI229" s="319"/>
      <c r="AJ229" s="322"/>
      <c r="AK229" s="322"/>
      <c r="AL229" s="322"/>
      <c r="AM229" s="322"/>
      <c r="AN229" s="320"/>
    </row>
    <row r="230" spans="1:40" ht="18" customHeight="1">
      <c r="C230" s="326" t="s">
        <v>365</v>
      </c>
      <c r="D230" s="326"/>
      <c r="E230" s="326"/>
      <c r="F230" s="326"/>
      <c r="G230" s="326"/>
      <c r="H230" s="326"/>
      <c r="I230" s="326"/>
      <c r="J230" s="326"/>
      <c r="K230" s="326"/>
      <c r="L230" s="326"/>
      <c r="M230" s="326"/>
      <c r="N230" s="326"/>
      <c r="O230" s="326"/>
      <c r="P230" s="326"/>
      <c r="Q230" s="326"/>
      <c r="R230" s="326"/>
      <c r="S230" s="326"/>
      <c r="T230" s="326"/>
      <c r="U230" s="326"/>
      <c r="V230" s="326"/>
      <c r="W230" s="326"/>
      <c r="X230" s="326"/>
      <c r="Y230" s="326"/>
      <c r="Z230" s="326"/>
      <c r="AA230" s="326"/>
      <c r="AB230" s="326"/>
      <c r="AC230" s="326"/>
      <c r="AD230" s="326"/>
      <c r="AE230" s="326"/>
      <c r="AF230" s="326"/>
      <c r="AG230" s="326"/>
      <c r="AH230" s="326"/>
      <c r="AI230" s="326"/>
      <c r="AJ230" s="326"/>
      <c r="AK230" s="326"/>
      <c r="AL230" s="326"/>
      <c r="AM230" s="326"/>
      <c r="AN230" s="326"/>
    </row>
    <row r="231" spans="1:40" ht="18" customHeight="1">
      <c r="C231" s="327"/>
      <c r="D231" s="327"/>
      <c r="E231" s="327"/>
      <c r="F231" s="327"/>
      <c r="G231" s="327"/>
      <c r="H231" s="327"/>
      <c r="I231" s="327"/>
      <c r="J231" s="327"/>
      <c r="K231" s="327"/>
      <c r="L231" s="327"/>
      <c r="M231" s="327"/>
      <c r="N231" s="327"/>
      <c r="O231" s="327"/>
      <c r="P231" s="327"/>
      <c r="Q231" s="327"/>
      <c r="R231" s="327"/>
      <c r="S231" s="327"/>
      <c r="T231" s="327"/>
      <c r="U231" s="327"/>
      <c r="V231" s="327"/>
      <c r="W231" s="327"/>
      <c r="X231" s="327"/>
      <c r="Y231" s="327"/>
      <c r="Z231" s="327"/>
      <c r="AA231" s="327"/>
      <c r="AB231" s="327"/>
      <c r="AC231" s="327"/>
      <c r="AD231" s="327"/>
      <c r="AE231" s="327"/>
      <c r="AF231" s="327"/>
      <c r="AG231" s="327"/>
      <c r="AH231" s="327"/>
      <c r="AI231" s="327"/>
      <c r="AJ231" s="327"/>
      <c r="AK231" s="327"/>
      <c r="AL231" s="327"/>
      <c r="AM231" s="327"/>
      <c r="AN231" s="327"/>
    </row>
    <row r="232" spans="1:40" ht="18" customHeight="1">
      <c r="C232" s="211"/>
      <c r="D232" s="211"/>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G232" s="216"/>
      <c r="AH232" s="216"/>
      <c r="AI232" s="214"/>
      <c r="AJ232" s="214"/>
      <c r="AK232" s="214"/>
      <c r="AL232" s="214"/>
      <c r="AM232" s="214"/>
      <c r="AN232" s="214"/>
    </row>
    <row r="233" spans="1:40" ht="18" customHeight="1">
      <c r="B233" s="205" t="s">
        <v>218</v>
      </c>
    </row>
    <row r="234" spans="1:40" ht="18" customHeight="1">
      <c r="C234" s="317">
        <f>C228+1</f>
        <v>41</v>
      </c>
      <c r="D234" s="318"/>
      <c r="E234" s="308" t="s">
        <v>157</v>
      </c>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E234" s="309"/>
      <c r="AF234" s="309"/>
      <c r="AG234" s="309"/>
      <c r="AH234" s="310"/>
      <c r="AI234" s="317"/>
      <c r="AJ234" s="321"/>
      <c r="AK234" s="321"/>
      <c r="AL234" s="321"/>
      <c r="AM234" s="321"/>
      <c r="AN234" s="318"/>
    </row>
    <row r="235" spans="1:40" ht="18" customHeight="1">
      <c r="C235" s="323"/>
      <c r="D235" s="324"/>
      <c r="E235" s="311"/>
      <c r="F235" s="312"/>
      <c r="G235" s="312"/>
      <c r="H235" s="312"/>
      <c r="I235" s="312"/>
      <c r="J235" s="312"/>
      <c r="K235" s="312"/>
      <c r="L235" s="312"/>
      <c r="M235" s="312"/>
      <c r="N235" s="312"/>
      <c r="O235" s="312"/>
      <c r="P235" s="312"/>
      <c r="Q235" s="312"/>
      <c r="R235" s="312"/>
      <c r="S235" s="312"/>
      <c r="T235" s="312"/>
      <c r="U235" s="312"/>
      <c r="V235" s="312"/>
      <c r="W235" s="312"/>
      <c r="X235" s="312"/>
      <c r="Y235" s="312"/>
      <c r="Z235" s="312"/>
      <c r="AA235" s="312"/>
      <c r="AB235" s="312"/>
      <c r="AC235" s="312"/>
      <c r="AD235" s="312"/>
      <c r="AE235" s="312"/>
      <c r="AF235" s="312"/>
      <c r="AG235" s="312"/>
      <c r="AH235" s="313"/>
      <c r="AI235" s="323"/>
      <c r="AJ235" s="325"/>
      <c r="AK235" s="325"/>
      <c r="AL235" s="325"/>
      <c r="AM235" s="325"/>
      <c r="AN235" s="324"/>
    </row>
    <row r="236" spans="1:40" ht="18" customHeight="1">
      <c r="C236" s="319"/>
      <c r="D236" s="320"/>
      <c r="E236" s="314"/>
      <c r="F236" s="315"/>
      <c r="G236" s="315"/>
      <c r="H236" s="315"/>
      <c r="I236" s="315"/>
      <c r="J236" s="315"/>
      <c r="K236" s="315"/>
      <c r="L236" s="315"/>
      <c r="M236" s="315"/>
      <c r="N236" s="315"/>
      <c r="O236" s="315"/>
      <c r="P236" s="315"/>
      <c r="Q236" s="315"/>
      <c r="R236" s="315"/>
      <c r="S236" s="315"/>
      <c r="T236" s="315"/>
      <c r="U236" s="315"/>
      <c r="V236" s="315"/>
      <c r="W236" s="315"/>
      <c r="X236" s="315"/>
      <c r="Y236" s="315"/>
      <c r="Z236" s="315"/>
      <c r="AA236" s="315"/>
      <c r="AB236" s="315"/>
      <c r="AC236" s="315"/>
      <c r="AD236" s="315"/>
      <c r="AE236" s="315"/>
      <c r="AF236" s="315"/>
      <c r="AG236" s="315"/>
      <c r="AH236" s="316"/>
      <c r="AI236" s="319"/>
      <c r="AJ236" s="322"/>
      <c r="AK236" s="322"/>
      <c r="AL236" s="322"/>
      <c r="AM236" s="322"/>
      <c r="AN236" s="320"/>
    </row>
    <row r="237" spans="1:40" ht="18" customHeight="1">
      <c r="C237" s="317">
        <f>C234+1</f>
        <v>42</v>
      </c>
      <c r="D237" s="318"/>
      <c r="E237" s="308" t="s">
        <v>158</v>
      </c>
      <c r="F237" s="309"/>
      <c r="G237" s="309"/>
      <c r="H237" s="309"/>
      <c r="I237" s="309"/>
      <c r="J237" s="309"/>
      <c r="K237" s="309"/>
      <c r="L237" s="309"/>
      <c r="M237" s="309"/>
      <c r="N237" s="309"/>
      <c r="O237" s="309"/>
      <c r="P237" s="309"/>
      <c r="Q237" s="309"/>
      <c r="R237" s="309"/>
      <c r="S237" s="309"/>
      <c r="T237" s="309"/>
      <c r="U237" s="309"/>
      <c r="V237" s="309"/>
      <c r="W237" s="309"/>
      <c r="X237" s="309"/>
      <c r="Y237" s="309"/>
      <c r="Z237" s="309"/>
      <c r="AA237" s="309"/>
      <c r="AB237" s="309"/>
      <c r="AC237" s="309"/>
      <c r="AD237" s="309"/>
      <c r="AE237" s="309"/>
      <c r="AF237" s="309"/>
      <c r="AG237" s="309"/>
      <c r="AH237" s="310"/>
      <c r="AI237" s="317"/>
      <c r="AJ237" s="321"/>
      <c r="AK237" s="321"/>
      <c r="AL237" s="321"/>
      <c r="AM237" s="321"/>
      <c r="AN237" s="318"/>
    </row>
    <row r="238" spans="1:40" ht="18" customHeight="1">
      <c r="C238" s="323"/>
      <c r="D238" s="324"/>
      <c r="E238" s="311"/>
      <c r="F238" s="312"/>
      <c r="G238" s="312"/>
      <c r="H238" s="312"/>
      <c r="I238" s="312"/>
      <c r="J238" s="312"/>
      <c r="K238" s="312"/>
      <c r="L238" s="312"/>
      <c r="M238" s="312"/>
      <c r="N238" s="312"/>
      <c r="O238" s="312"/>
      <c r="P238" s="312"/>
      <c r="Q238" s="312"/>
      <c r="R238" s="312"/>
      <c r="S238" s="312"/>
      <c r="T238" s="312"/>
      <c r="U238" s="312"/>
      <c r="V238" s="312"/>
      <c r="W238" s="312"/>
      <c r="X238" s="312"/>
      <c r="Y238" s="312"/>
      <c r="Z238" s="312"/>
      <c r="AA238" s="312"/>
      <c r="AB238" s="312"/>
      <c r="AC238" s="312"/>
      <c r="AD238" s="312"/>
      <c r="AE238" s="312"/>
      <c r="AF238" s="312"/>
      <c r="AG238" s="312"/>
      <c r="AH238" s="313"/>
      <c r="AI238" s="323"/>
      <c r="AJ238" s="325"/>
      <c r="AK238" s="325"/>
      <c r="AL238" s="325"/>
      <c r="AM238" s="325"/>
      <c r="AN238" s="324"/>
    </row>
    <row r="239" spans="1:40" ht="18" customHeight="1">
      <c r="C239" s="319"/>
      <c r="D239" s="320"/>
      <c r="E239" s="314"/>
      <c r="F239" s="315"/>
      <c r="G239" s="315"/>
      <c r="H239" s="315"/>
      <c r="I239" s="315"/>
      <c r="J239" s="315"/>
      <c r="K239" s="315"/>
      <c r="L239" s="315"/>
      <c r="M239" s="315"/>
      <c r="N239" s="315"/>
      <c r="O239" s="315"/>
      <c r="P239" s="315"/>
      <c r="Q239" s="315"/>
      <c r="R239" s="315"/>
      <c r="S239" s="315"/>
      <c r="T239" s="315"/>
      <c r="U239" s="315"/>
      <c r="V239" s="315"/>
      <c r="W239" s="315"/>
      <c r="X239" s="315"/>
      <c r="Y239" s="315"/>
      <c r="Z239" s="315"/>
      <c r="AA239" s="315"/>
      <c r="AB239" s="315"/>
      <c r="AC239" s="315"/>
      <c r="AD239" s="315"/>
      <c r="AE239" s="315"/>
      <c r="AF239" s="315"/>
      <c r="AG239" s="315"/>
      <c r="AH239" s="316"/>
      <c r="AI239" s="319"/>
      <c r="AJ239" s="322"/>
      <c r="AK239" s="322"/>
      <c r="AL239" s="322"/>
      <c r="AM239" s="322"/>
      <c r="AN239" s="320"/>
    </row>
    <row r="240" spans="1:40" ht="18" customHeight="1">
      <c r="A240" s="215"/>
      <c r="B240" s="215"/>
      <c r="C240" s="346" t="s">
        <v>52</v>
      </c>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346"/>
      <c r="AJ240" s="346"/>
      <c r="AK240" s="346"/>
      <c r="AL240" s="346"/>
      <c r="AM240" s="346"/>
      <c r="AN240" s="346"/>
    </row>
    <row r="241" spans="1:40" ht="18" customHeight="1">
      <c r="A241" s="215"/>
      <c r="B241" s="215"/>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347"/>
      <c r="AJ241" s="347"/>
      <c r="AK241" s="347"/>
      <c r="AL241" s="347"/>
      <c r="AM241" s="347"/>
      <c r="AN241" s="347"/>
    </row>
    <row r="242" spans="1:40" ht="9" customHeight="1">
      <c r="C242" s="211"/>
      <c r="D242" s="211"/>
      <c r="E242" s="216"/>
      <c r="F242" s="216"/>
      <c r="G242" s="216"/>
      <c r="H242" s="216"/>
      <c r="I242" s="216"/>
      <c r="J242" s="216"/>
      <c r="K242" s="216"/>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c r="AG242" s="216"/>
      <c r="AH242" s="216"/>
      <c r="AI242" s="214"/>
      <c r="AJ242" s="214"/>
      <c r="AK242" s="214"/>
      <c r="AL242" s="214"/>
      <c r="AM242" s="214"/>
      <c r="AN242" s="214"/>
    </row>
    <row r="243" spans="1:40" ht="18" customHeight="1">
      <c r="B243" s="205" t="s">
        <v>219</v>
      </c>
      <c r="C243" s="211"/>
      <c r="D243" s="211"/>
      <c r="E243" s="216"/>
      <c r="F243" s="216"/>
      <c r="G243" s="216"/>
      <c r="H243" s="216"/>
      <c r="I243" s="216"/>
      <c r="J243" s="216"/>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G243" s="216"/>
      <c r="AH243" s="216"/>
      <c r="AI243" s="214"/>
      <c r="AJ243" s="214"/>
      <c r="AK243" s="214"/>
      <c r="AL243" s="214"/>
      <c r="AM243" s="214"/>
      <c r="AN243" s="214"/>
    </row>
    <row r="244" spans="1:40" ht="18" customHeight="1">
      <c r="C244" s="317">
        <f>C237+1</f>
        <v>43</v>
      </c>
      <c r="D244" s="318"/>
      <c r="E244" s="308" t="s">
        <v>159</v>
      </c>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E244" s="309"/>
      <c r="AF244" s="309"/>
      <c r="AG244" s="309"/>
      <c r="AH244" s="310"/>
      <c r="AI244" s="317"/>
      <c r="AJ244" s="321"/>
      <c r="AK244" s="321"/>
      <c r="AL244" s="321"/>
      <c r="AM244" s="321"/>
      <c r="AN244" s="318"/>
    </row>
    <row r="245" spans="1:40" ht="18" customHeight="1">
      <c r="C245" s="319"/>
      <c r="D245" s="320"/>
      <c r="E245" s="314"/>
      <c r="F245" s="315"/>
      <c r="G245" s="315"/>
      <c r="H245" s="315"/>
      <c r="I245" s="315"/>
      <c r="J245" s="315"/>
      <c r="K245" s="315"/>
      <c r="L245" s="315"/>
      <c r="M245" s="315"/>
      <c r="N245" s="315"/>
      <c r="O245" s="315"/>
      <c r="P245" s="315"/>
      <c r="Q245" s="315"/>
      <c r="R245" s="315"/>
      <c r="S245" s="315"/>
      <c r="T245" s="315"/>
      <c r="U245" s="315"/>
      <c r="V245" s="315"/>
      <c r="W245" s="315"/>
      <c r="X245" s="315"/>
      <c r="Y245" s="315"/>
      <c r="Z245" s="315"/>
      <c r="AA245" s="315"/>
      <c r="AB245" s="315"/>
      <c r="AC245" s="315"/>
      <c r="AD245" s="315"/>
      <c r="AE245" s="315"/>
      <c r="AF245" s="315"/>
      <c r="AG245" s="315"/>
      <c r="AH245" s="316"/>
      <c r="AI245" s="319"/>
      <c r="AJ245" s="322"/>
      <c r="AK245" s="322"/>
      <c r="AL245" s="322"/>
      <c r="AM245" s="322"/>
      <c r="AN245" s="320"/>
    </row>
    <row r="246" spans="1:40" ht="18" customHeight="1">
      <c r="C246" s="211"/>
      <c r="D246" s="211"/>
      <c r="E246" s="216"/>
      <c r="F246" s="216"/>
      <c r="G246" s="216"/>
      <c r="H246" s="216"/>
      <c r="I246" s="216"/>
      <c r="J246" s="216"/>
      <c r="K246" s="216"/>
      <c r="L246" s="216"/>
      <c r="M246" s="216"/>
      <c r="N246" s="216"/>
      <c r="O246" s="216"/>
      <c r="P246" s="216"/>
      <c r="Q246" s="216"/>
      <c r="R246" s="216"/>
      <c r="S246" s="216"/>
      <c r="T246" s="216"/>
      <c r="U246" s="216"/>
      <c r="V246" s="216"/>
      <c r="W246" s="216"/>
      <c r="X246" s="216"/>
      <c r="Y246" s="216"/>
      <c r="Z246" s="216"/>
      <c r="AA246" s="216"/>
      <c r="AB246" s="216"/>
      <c r="AC246" s="216"/>
      <c r="AD246" s="216"/>
      <c r="AE246" s="216"/>
      <c r="AF246" s="216"/>
      <c r="AG246" s="216"/>
      <c r="AH246" s="216"/>
      <c r="AI246" s="211"/>
      <c r="AJ246" s="211"/>
      <c r="AK246" s="211"/>
      <c r="AL246" s="211"/>
      <c r="AM246" s="211"/>
      <c r="AN246" s="211"/>
    </row>
    <row r="247" spans="1:40" ht="18" customHeight="1">
      <c r="B247" s="205" t="s">
        <v>220</v>
      </c>
      <c r="C247" s="211"/>
      <c r="D247" s="211"/>
      <c r="E247" s="216"/>
      <c r="F247" s="216"/>
      <c r="G247" s="216"/>
      <c r="H247" s="216"/>
      <c r="I247" s="216"/>
      <c r="J247" s="216"/>
      <c r="K247" s="216"/>
      <c r="L247" s="216"/>
      <c r="M247" s="216"/>
      <c r="N247" s="216"/>
      <c r="O247" s="216"/>
      <c r="P247" s="216"/>
      <c r="Q247" s="216"/>
      <c r="R247" s="216"/>
      <c r="S247" s="216"/>
      <c r="T247" s="216"/>
      <c r="U247" s="216"/>
      <c r="V247" s="216"/>
      <c r="W247" s="216"/>
      <c r="X247" s="216"/>
      <c r="Y247" s="216"/>
      <c r="Z247" s="216"/>
      <c r="AA247" s="216"/>
      <c r="AB247" s="216"/>
      <c r="AC247" s="216"/>
      <c r="AD247" s="216"/>
      <c r="AE247" s="216"/>
      <c r="AF247" s="216"/>
      <c r="AG247" s="216"/>
      <c r="AH247" s="216"/>
      <c r="AI247" s="211"/>
      <c r="AJ247" s="211"/>
      <c r="AK247" s="211"/>
      <c r="AL247" s="211"/>
      <c r="AM247" s="211"/>
      <c r="AN247" s="211"/>
    </row>
    <row r="248" spans="1:40" ht="18" customHeight="1">
      <c r="C248" s="317">
        <f>C244+1</f>
        <v>44</v>
      </c>
      <c r="D248" s="318"/>
      <c r="E248" s="308" t="s">
        <v>160</v>
      </c>
      <c r="F248" s="309"/>
      <c r="G248" s="309"/>
      <c r="H248" s="309"/>
      <c r="I248" s="309"/>
      <c r="J248" s="309"/>
      <c r="K248" s="309"/>
      <c r="L248" s="309"/>
      <c r="M248" s="309"/>
      <c r="N248" s="309"/>
      <c r="O248" s="309"/>
      <c r="P248" s="309"/>
      <c r="Q248" s="309"/>
      <c r="R248" s="309"/>
      <c r="S248" s="309"/>
      <c r="T248" s="309"/>
      <c r="U248" s="309"/>
      <c r="V248" s="309"/>
      <c r="W248" s="309"/>
      <c r="X248" s="309"/>
      <c r="Y248" s="309"/>
      <c r="Z248" s="309"/>
      <c r="AA248" s="309"/>
      <c r="AB248" s="309"/>
      <c r="AC248" s="309"/>
      <c r="AD248" s="309"/>
      <c r="AE248" s="309"/>
      <c r="AF248" s="309"/>
      <c r="AG248" s="309"/>
      <c r="AH248" s="310"/>
      <c r="AI248" s="317"/>
      <c r="AJ248" s="321"/>
      <c r="AK248" s="321"/>
      <c r="AL248" s="321"/>
      <c r="AM248" s="321"/>
      <c r="AN248" s="318"/>
    </row>
    <row r="249" spans="1:40" ht="18" customHeight="1">
      <c r="C249" s="323"/>
      <c r="D249" s="324"/>
      <c r="E249" s="311"/>
      <c r="F249" s="312"/>
      <c r="G249" s="312"/>
      <c r="H249" s="312"/>
      <c r="I249" s="312"/>
      <c r="J249" s="312"/>
      <c r="K249" s="312"/>
      <c r="L249" s="312"/>
      <c r="M249" s="312"/>
      <c r="N249" s="312"/>
      <c r="O249" s="312"/>
      <c r="P249" s="312"/>
      <c r="Q249" s="312"/>
      <c r="R249" s="312"/>
      <c r="S249" s="312"/>
      <c r="T249" s="312"/>
      <c r="U249" s="312"/>
      <c r="V249" s="312"/>
      <c r="W249" s="312"/>
      <c r="X249" s="312"/>
      <c r="Y249" s="312"/>
      <c r="Z249" s="312"/>
      <c r="AA249" s="312"/>
      <c r="AB249" s="312"/>
      <c r="AC249" s="312"/>
      <c r="AD249" s="312"/>
      <c r="AE249" s="312"/>
      <c r="AF249" s="312"/>
      <c r="AG249" s="312"/>
      <c r="AH249" s="313"/>
      <c r="AI249" s="323"/>
      <c r="AJ249" s="325"/>
      <c r="AK249" s="325"/>
      <c r="AL249" s="325"/>
      <c r="AM249" s="325"/>
      <c r="AN249" s="324"/>
    </row>
    <row r="250" spans="1:40" ht="18" customHeight="1">
      <c r="C250" s="319"/>
      <c r="D250" s="320"/>
      <c r="E250" s="314"/>
      <c r="F250" s="315"/>
      <c r="G250" s="315"/>
      <c r="H250" s="315"/>
      <c r="I250" s="315"/>
      <c r="J250" s="315"/>
      <c r="K250" s="315"/>
      <c r="L250" s="315"/>
      <c r="M250" s="315"/>
      <c r="N250" s="315"/>
      <c r="O250" s="315"/>
      <c r="P250" s="315"/>
      <c r="Q250" s="315"/>
      <c r="R250" s="315"/>
      <c r="S250" s="315"/>
      <c r="T250" s="315"/>
      <c r="U250" s="315"/>
      <c r="V250" s="315"/>
      <c r="W250" s="315"/>
      <c r="X250" s="315"/>
      <c r="Y250" s="315"/>
      <c r="Z250" s="315"/>
      <c r="AA250" s="315"/>
      <c r="AB250" s="315"/>
      <c r="AC250" s="315"/>
      <c r="AD250" s="315"/>
      <c r="AE250" s="315"/>
      <c r="AF250" s="315"/>
      <c r="AG250" s="315"/>
      <c r="AH250" s="316"/>
      <c r="AI250" s="319"/>
      <c r="AJ250" s="322"/>
      <c r="AK250" s="322"/>
      <c r="AL250" s="322"/>
      <c r="AM250" s="322"/>
      <c r="AN250" s="320"/>
    </row>
    <row r="251" spans="1:40" ht="18" customHeight="1">
      <c r="C251" s="317">
        <f>C248+1</f>
        <v>45</v>
      </c>
      <c r="D251" s="318"/>
      <c r="E251" s="308" t="s">
        <v>161</v>
      </c>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c r="AE251" s="309"/>
      <c r="AF251" s="309"/>
      <c r="AG251" s="309"/>
      <c r="AH251" s="310"/>
      <c r="AI251" s="317"/>
      <c r="AJ251" s="321"/>
      <c r="AK251" s="321"/>
      <c r="AL251" s="321"/>
      <c r="AM251" s="321"/>
      <c r="AN251" s="318"/>
    </row>
    <row r="252" spans="1:40" ht="18" customHeight="1">
      <c r="C252" s="323"/>
      <c r="D252" s="324"/>
      <c r="E252" s="311"/>
      <c r="F252" s="312"/>
      <c r="G252" s="312"/>
      <c r="H252" s="312"/>
      <c r="I252" s="312"/>
      <c r="J252" s="312"/>
      <c r="K252" s="312"/>
      <c r="L252" s="312"/>
      <c r="M252" s="312"/>
      <c r="N252" s="312"/>
      <c r="O252" s="312"/>
      <c r="P252" s="312"/>
      <c r="Q252" s="312"/>
      <c r="R252" s="312"/>
      <c r="S252" s="312"/>
      <c r="T252" s="312"/>
      <c r="U252" s="312"/>
      <c r="V252" s="312"/>
      <c r="W252" s="312"/>
      <c r="X252" s="312"/>
      <c r="Y252" s="312"/>
      <c r="Z252" s="312"/>
      <c r="AA252" s="312"/>
      <c r="AB252" s="312"/>
      <c r="AC252" s="312"/>
      <c r="AD252" s="312"/>
      <c r="AE252" s="312"/>
      <c r="AF252" s="312"/>
      <c r="AG252" s="312"/>
      <c r="AH252" s="313"/>
      <c r="AI252" s="323"/>
      <c r="AJ252" s="325"/>
      <c r="AK252" s="325"/>
      <c r="AL252" s="325"/>
      <c r="AM252" s="325"/>
      <c r="AN252" s="324"/>
    </row>
    <row r="253" spans="1:40" ht="18" customHeight="1">
      <c r="C253" s="319"/>
      <c r="D253" s="320"/>
      <c r="E253" s="314"/>
      <c r="F253" s="315"/>
      <c r="G253" s="315"/>
      <c r="H253" s="315"/>
      <c r="I253" s="315"/>
      <c r="J253" s="315"/>
      <c r="K253" s="315"/>
      <c r="L253" s="315"/>
      <c r="M253" s="315"/>
      <c r="N253" s="315"/>
      <c r="O253" s="315"/>
      <c r="P253" s="315"/>
      <c r="Q253" s="315"/>
      <c r="R253" s="315"/>
      <c r="S253" s="315"/>
      <c r="T253" s="315"/>
      <c r="U253" s="315"/>
      <c r="V253" s="315"/>
      <c r="W253" s="315"/>
      <c r="X253" s="315"/>
      <c r="Y253" s="315"/>
      <c r="Z253" s="315"/>
      <c r="AA253" s="315"/>
      <c r="AB253" s="315"/>
      <c r="AC253" s="315"/>
      <c r="AD253" s="315"/>
      <c r="AE253" s="315"/>
      <c r="AF253" s="315"/>
      <c r="AG253" s="315"/>
      <c r="AH253" s="316"/>
      <c r="AI253" s="319"/>
      <c r="AJ253" s="322"/>
      <c r="AK253" s="322"/>
      <c r="AL253" s="322"/>
      <c r="AM253" s="322"/>
      <c r="AN253" s="320"/>
    </row>
    <row r="254" spans="1:40" ht="18" customHeight="1">
      <c r="C254" s="317">
        <f>C251+1</f>
        <v>46</v>
      </c>
      <c r="D254" s="318"/>
      <c r="E254" s="308" t="s">
        <v>162</v>
      </c>
      <c r="F254" s="309"/>
      <c r="G254" s="309"/>
      <c r="H254" s="309"/>
      <c r="I254" s="309"/>
      <c r="J254" s="309"/>
      <c r="K254" s="309"/>
      <c r="L254" s="309"/>
      <c r="M254" s="309"/>
      <c r="N254" s="309"/>
      <c r="O254" s="309"/>
      <c r="P254" s="309"/>
      <c r="Q254" s="309"/>
      <c r="R254" s="309"/>
      <c r="S254" s="309"/>
      <c r="T254" s="309"/>
      <c r="U254" s="309"/>
      <c r="V254" s="309"/>
      <c r="W254" s="309"/>
      <c r="X254" s="309"/>
      <c r="Y254" s="309"/>
      <c r="Z254" s="309"/>
      <c r="AA254" s="309"/>
      <c r="AB254" s="309"/>
      <c r="AC254" s="309"/>
      <c r="AD254" s="309"/>
      <c r="AE254" s="309"/>
      <c r="AF254" s="309"/>
      <c r="AG254" s="309"/>
      <c r="AH254" s="310"/>
      <c r="AI254" s="317"/>
      <c r="AJ254" s="321"/>
      <c r="AK254" s="321"/>
      <c r="AL254" s="321"/>
      <c r="AM254" s="321"/>
      <c r="AN254" s="318"/>
    </row>
    <row r="255" spans="1:40" ht="18" customHeight="1">
      <c r="C255" s="323"/>
      <c r="D255" s="324"/>
      <c r="E255" s="311"/>
      <c r="F255" s="312"/>
      <c r="G255" s="312"/>
      <c r="H255" s="312"/>
      <c r="I255" s="312"/>
      <c r="J255" s="312"/>
      <c r="K255" s="312"/>
      <c r="L255" s="312"/>
      <c r="M255" s="312"/>
      <c r="N255" s="312"/>
      <c r="O255" s="312"/>
      <c r="P255" s="312"/>
      <c r="Q255" s="312"/>
      <c r="R255" s="312"/>
      <c r="S255" s="312"/>
      <c r="T255" s="312"/>
      <c r="U255" s="312"/>
      <c r="V255" s="312"/>
      <c r="W255" s="312"/>
      <c r="X255" s="312"/>
      <c r="Y255" s="312"/>
      <c r="Z255" s="312"/>
      <c r="AA255" s="312"/>
      <c r="AB255" s="312"/>
      <c r="AC255" s="312"/>
      <c r="AD255" s="312"/>
      <c r="AE255" s="312"/>
      <c r="AF255" s="312"/>
      <c r="AG255" s="312"/>
      <c r="AH255" s="313"/>
      <c r="AI255" s="323"/>
      <c r="AJ255" s="325"/>
      <c r="AK255" s="325"/>
      <c r="AL255" s="325"/>
      <c r="AM255" s="325"/>
      <c r="AN255" s="324"/>
    </row>
    <row r="256" spans="1:40" ht="18" customHeight="1">
      <c r="C256" s="319"/>
      <c r="D256" s="320"/>
      <c r="E256" s="314"/>
      <c r="F256" s="315"/>
      <c r="G256" s="315"/>
      <c r="H256" s="315"/>
      <c r="I256" s="315"/>
      <c r="J256" s="315"/>
      <c r="K256" s="315"/>
      <c r="L256" s="315"/>
      <c r="M256" s="315"/>
      <c r="N256" s="315"/>
      <c r="O256" s="315"/>
      <c r="P256" s="315"/>
      <c r="Q256" s="315"/>
      <c r="R256" s="315"/>
      <c r="S256" s="315"/>
      <c r="T256" s="315"/>
      <c r="U256" s="315"/>
      <c r="V256" s="315"/>
      <c r="W256" s="315"/>
      <c r="X256" s="315"/>
      <c r="Y256" s="315"/>
      <c r="Z256" s="315"/>
      <c r="AA256" s="315"/>
      <c r="AB256" s="315"/>
      <c r="AC256" s="315"/>
      <c r="AD256" s="315"/>
      <c r="AE256" s="315"/>
      <c r="AF256" s="315"/>
      <c r="AG256" s="315"/>
      <c r="AH256" s="316"/>
      <c r="AI256" s="319"/>
      <c r="AJ256" s="322"/>
      <c r="AK256" s="322"/>
      <c r="AL256" s="322"/>
      <c r="AM256" s="322"/>
      <c r="AN256" s="320"/>
    </row>
    <row r="257" spans="2:40" ht="18" customHeight="1">
      <c r="C257" s="211"/>
      <c r="D257" s="211"/>
      <c r="E257" s="216"/>
      <c r="F257" s="216"/>
      <c r="G257" s="216"/>
      <c r="H257" s="216"/>
      <c r="I257" s="216"/>
      <c r="J257" s="216"/>
      <c r="K257" s="216"/>
      <c r="L257" s="216"/>
      <c r="M257" s="216"/>
      <c r="N257" s="216"/>
      <c r="O257" s="216"/>
      <c r="P257" s="216"/>
      <c r="Q257" s="216"/>
      <c r="R257" s="216"/>
      <c r="S257" s="216"/>
      <c r="T257" s="216"/>
      <c r="U257" s="216"/>
      <c r="V257" s="216"/>
      <c r="W257" s="216"/>
      <c r="X257" s="216"/>
      <c r="Y257" s="216"/>
      <c r="Z257" s="216"/>
      <c r="AA257" s="216"/>
      <c r="AB257" s="216"/>
      <c r="AC257" s="216"/>
      <c r="AD257" s="216"/>
      <c r="AE257" s="216"/>
      <c r="AF257" s="216"/>
      <c r="AG257" s="216"/>
      <c r="AH257" s="216"/>
      <c r="AI257" s="211"/>
      <c r="AJ257" s="211"/>
      <c r="AK257" s="211"/>
      <c r="AL257" s="211"/>
      <c r="AM257" s="211"/>
      <c r="AN257" s="211"/>
    </row>
    <row r="258" spans="2:40" ht="18" customHeight="1">
      <c r="B258" s="205" t="s">
        <v>411</v>
      </c>
    </row>
    <row r="259" spans="2:40" ht="18" customHeight="1">
      <c r="C259" s="317">
        <f>C254+1</f>
        <v>47</v>
      </c>
      <c r="D259" s="318"/>
      <c r="E259" s="308" t="s">
        <v>163</v>
      </c>
      <c r="F259" s="309"/>
      <c r="G259" s="309"/>
      <c r="H259" s="309"/>
      <c r="I259" s="309"/>
      <c r="J259" s="309"/>
      <c r="K259" s="309"/>
      <c r="L259" s="309"/>
      <c r="M259" s="309"/>
      <c r="N259" s="309"/>
      <c r="O259" s="309"/>
      <c r="P259" s="309"/>
      <c r="Q259" s="309"/>
      <c r="R259" s="309"/>
      <c r="S259" s="309"/>
      <c r="T259" s="309"/>
      <c r="U259" s="309"/>
      <c r="V259" s="309"/>
      <c r="W259" s="309"/>
      <c r="X259" s="309"/>
      <c r="Y259" s="309"/>
      <c r="Z259" s="309"/>
      <c r="AA259" s="309"/>
      <c r="AB259" s="309"/>
      <c r="AC259" s="309"/>
      <c r="AD259" s="309"/>
      <c r="AE259" s="309"/>
      <c r="AF259" s="309"/>
      <c r="AG259" s="309"/>
      <c r="AH259" s="310"/>
      <c r="AI259" s="317"/>
      <c r="AJ259" s="321"/>
      <c r="AK259" s="321"/>
      <c r="AL259" s="321"/>
      <c r="AM259" s="321"/>
      <c r="AN259" s="318"/>
    </row>
    <row r="260" spans="2:40" ht="9" customHeight="1">
      <c r="C260" s="323"/>
      <c r="D260" s="324"/>
      <c r="E260" s="311"/>
      <c r="F260" s="312"/>
      <c r="G260" s="312"/>
      <c r="H260" s="312"/>
      <c r="I260" s="312"/>
      <c r="J260" s="312"/>
      <c r="K260" s="312"/>
      <c r="L260" s="312"/>
      <c r="M260" s="312"/>
      <c r="N260" s="312"/>
      <c r="O260" s="312"/>
      <c r="P260" s="312"/>
      <c r="Q260" s="312"/>
      <c r="R260" s="312"/>
      <c r="S260" s="312"/>
      <c r="T260" s="312"/>
      <c r="U260" s="312"/>
      <c r="V260" s="312"/>
      <c r="W260" s="312"/>
      <c r="X260" s="312"/>
      <c r="Y260" s="312"/>
      <c r="Z260" s="312"/>
      <c r="AA260" s="312"/>
      <c r="AB260" s="312"/>
      <c r="AC260" s="312"/>
      <c r="AD260" s="312"/>
      <c r="AE260" s="312"/>
      <c r="AF260" s="312"/>
      <c r="AG260" s="312"/>
      <c r="AH260" s="313"/>
      <c r="AI260" s="323"/>
      <c r="AJ260" s="325"/>
      <c r="AK260" s="325"/>
      <c r="AL260" s="325"/>
      <c r="AM260" s="325"/>
      <c r="AN260" s="324"/>
    </row>
    <row r="261" spans="2:40" ht="18" customHeight="1">
      <c r="C261" s="323"/>
      <c r="D261" s="324"/>
      <c r="E261" s="311"/>
      <c r="F261" s="312"/>
      <c r="G261" s="312"/>
      <c r="H261" s="312"/>
      <c r="I261" s="312"/>
      <c r="J261" s="312"/>
      <c r="K261" s="312"/>
      <c r="L261" s="312"/>
      <c r="M261" s="312"/>
      <c r="N261" s="312"/>
      <c r="O261" s="312"/>
      <c r="P261" s="312"/>
      <c r="Q261" s="312"/>
      <c r="R261" s="312"/>
      <c r="S261" s="312"/>
      <c r="T261" s="312"/>
      <c r="U261" s="312"/>
      <c r="V261" s="312"/>
      <c r="W261" s="312"/>
      <c r="X261" s="312"/>
      <c r="Y261" s="312"/>
      <c r="Z261" s="312"/>
      <c r="AA261" s="312"/>
      <c r="AB261" s="312"/>
      <c r="AC261" s="312"/>
      <c r="AD261" s="312"/>
      <c r="AE261" s="312"/>
      <c r="AF261" s="312"/>
      <c r="AG261" s="312"/>
      <c r="AH261" s="313"/>
      <c r="AI261" s="323"/>
      <c r="AJ261" s="325"/>
      <c r="AK261" s="325"/>
      <c r="AL261" s="325"/>
      <c r="AM261" s="325"/>
      <c r="AN261" s="324"/>
    </row>
    <row r="262" spans="2:40" ht="18" customHeight="1">
      <c r="C262" s="317">
        <f>C259+1</f>
        <v>48</v>
      </c>
      <c r="D262" s="318"/>
      <c r="E262" s="308" t="s">
        <v>164</v>
      </c>
      <c r="F262" s="309"/>
      <c r="G262" s="309"/>
      <c r="H262" s="309"/>
      <c r="I262" s="309"/>
      <c r="J262" s="309"/>
      <c r="K262" s="309"/>
      <c r="L262" s="309"/>
      <c r="M262" s="309"/>
      <c r="N262" s="309"/>
      <c r="O262" s="309"/>
      <c r="P262" s="309"/>
      <c r="Q262" s="309"/>
      <c r="R262" s="309"/>
      <c r="S262" s="309"/>
      <c r="T262" s="309"/>
      <c r="U262" s="309"/>
      <c r="V262" s="309"/>
      <c r="W262" s="309"/>
      <c r="X262" s="309"/>
      <c r="Y262" s="309"/>
      <c r="Z262" s="309"/>
      <c r="AA262" s="309"/>
      <c r="AB262" s="309"/>
      <c r="AC262" s="309"/>
      <c r="AD262" s="309"/>
      <c r="AE262" s="309"/>
      <c r="AF262" s="309"/>
      <c r="AG262" s="309"/>
      <c r="AH262" s="310"/>
      <c r="AI262" s="317"/>
      <c r="AJ262" s="321"/>
      <c r="AK262" s="321"/>
      <c r="AL262" s="321"/>
      <c r="AM262" s="321"/>
      <c r="AN262" s="318"/>
    </row>
    <row r="263" spans="2:40" ht="18" customHeight="1">
      <c r="C263" s="319"/>
      <c r="D263" s="320"/>
      <c r="E263" s="314"/>
      <c r="F263" s="315"/>
      <c r="G263" s="315"/>
      <c r="H263" s="315"/>
      <c r="I263" s="315"/>
      <c r="J263" s="315"/>
      <c r="K263" s="315"/>
      <c r="L263" s="315"/>
      <c r="M263" s="315"/>
      <c r="N263" s="315"/>
      <c r="O263" s="315"/>
      <c r="P263" s="315"/>
      <c r="Q263" s="315"/>
      <c r="R263" s="315"/>
      <c r="S263" s="315"/>
      <c r="T263" s="315"/>
      <c r="U263" s="315"/>
      <c r="V263" s="315"/>
      <c r="W263" s="315"/>
      <c r="X263" s="315"/>
      <c r="Y263" s="315"/>
      <c r="Z263" s="315"/>
      <c r="AA263" s="315"/>
      <c r="AB263" s="315"/>
      <c r="AC263" s="315"/>
      <c r="AD263" s="315"/>
      <c r="AE263" s="315"/>
      <c r="AF263" s="315"/>
      <c r="AG263" s="315"/>
      <c r="AH263" s="316"/>
      <c r="AI263" s="319"/>
      <c r="AJ263" s="322"/>
      <c r="AK263" s="322"/>
      <c r="AL263" s="322"/>
      <c r="AM263" s="322"/>
      <c r="AN263" s="320"/>
    </row>
    <row r="264" spans="2:40" ht="18" customHeight="1">
      <c r="C264" s="317">
        <f>C262+1</f>
        <v>49</v>
      </c>
      <c r="D264" s="318"/>
      <c r="E264" s="299" t="s">
        <v>165</v>
      </c>
      <c r="F264" s="300"/>
      <c r="G264" s="300"/>
      <c r="H264" s="300"/>
      <c r="I264" s="300"/>
      <c r="J264" s="300"/>
      <c r="K264" s="300"/>
      <c r="L264" s="300"/>
      <c r="M264" s="300"/>
      <c r="N264" s="300"/>
      <c r="O264" s="300"/>
      <c r="P264" s="300"/>
      <c r="Q264" s="300"/>
      <c r="R264" s="300"/>
      <c r="S264" s="300"/>
      <c r="T264" s="300"/>
      <c r="U264" s="300"/>
      <c r="V264" s="300"/>
      <c r="W264" s="300"/>
      <c r="X264" s="300"/>
      <c r="Y264" s="300"/>
      <c r="Z264" s="300"/>
      <c r="AA264" s="300"/>
      <c r="AB264" s="300"/>
      <c r="AC264" s="300"/>
      <c r="AD264" s="300"/>
      <c r="AE264" s="300"/>
      <c r="AF264" s="300"/>
      <c r="AG264" s="300"/>
      <c r="AH264" s="301"/>
      <c r="AI264" s="317"/>
      <c r="AJ264" s="321"/>
      <c r="AK264" s="321"/>
      <c r="AL264" s="321"/>
      <c r="AM264" s="321"/>
      <c r="AN264" s="318"/>
    </row>
    <row r="265" spans="2:40" ht="18" customHeight="1">
      <c r="C265" s="323"/>
      <c r="D265" s="324"/>
      <c r="E265" s="302"/>
      <c r="F265" s="303"/>
      <c r="G265" s="303"/>
      <c r="H265" s="303"/>
      <c r="I265" s="303"/>
      <c r="J265" s="303"/>
      <c r="K265" s="303"/>
      <c r="L265" s="303"/>
      <c r="M265" s="303"/>
      <c r="N265" s="303"/>
      <c r="O265" s="303"/>
      <c r="P265" s="303"/>
      <c r="Q265" s="303"/>
      <c r="R265" s="303"/>
      <c r="S265" s="303"/>
      <c r="T265" s="303"/>
      <c r="U265" s="303"/>
      <c r="V265" s="303"/>
      <c r="W265" s="303"/>
      <c r="X265" s="303"/>
      <c r="Y265" s="303"/>
      <c r="Z265" s="303"/>
      <c r="AA265" s="303"/>
      <c r="AB265" s="303"/>
      <c r="AC265" s="303"/>
      <c r="AD265" s="303"/>
      <c r="AE265" s="303"/>
      <c r="AF265" s="303"/>
      <c r="AG265" s="303"/>
      <c r="AH265" s="304"/>
      <c r="AI265" s="323"/>
      <c r="AJ265" s="325"/>
      <c r="AK265" s="325"/>
      <c r="AL265" s="325"/>
      <c r="AM265" s="325"/>
      <c r="AN265" s="324"/>
    </row>
    <row r="266" spans="2:40" ht="18" customHeight="1">
      <c r="C266" s="319"/>
      <c r="D266" s="320"/>
      <c r="E266" s="305"/>
      <c r="F266" s="306"/>
      <c r="G266" s="306"/>
      <c r="H266" s="306"/>
      <c r="I266" s="306"/>
      <c r="J266" s="306"/>
      <c r="K266" s="306"/>
      <c r="L266" s="306"/>
      <c r="M266" s="306"/>
      <c r="N266" s="306"/>
      <c r="O266" s="306"/>
      <c r="P266" s="306"/>
      <c r="Q266" s="306"/>
      <c r="R266" s="306"/>
      <c r="S266" s="306"/>
      <c r="T266" s="306"/>
      <c r="U266" s="306"/>
      <c r="V266" s="306"/>
      <c r="W266" s="306"/>
      <c r="X266" s="306"/>
      <c r="Y266" s="306"/>
      <c r="Z266" s="306"/>
      <c r="AA266" s="306"/>
      <c r="AB266" s="306"/>
      <c r="AC266" s="306"/>
      <c r="AD266" s="306"/>
      <c r="AE266" s="306"/>
      <c r="AF266" s="306"/>
      <c r="AG266" s="306"/>
      <c r="AH266" s="307"/>
      <c r="AI266" s="319"/>
      <c r="AJ266" s="322"/>
      <c r="AK266" s="322"/>
      <c r="AL266" s="322"/>
      <c r="AM266" s="322"/>
      <c r="AN266" s="320"/>
    </row>
    <row r="267" spans="2:40" ht="18" customHeight="1">
      <c r="C267" s="317">
        <f>C264+1</f>
        <v>50</v>
      </c>
      <c r="D267" s="318"/>
      <c r="E267" s="308" t="s">
        <v>166</v>
      </c>
      <c r="F267" s="309"/>
      <c r="G267" s="309"/>
      <c r="H267" s="309"/>
      <c r="I267" s="309"/>
      <c r="J267" s="309"/>
      <c r="K267" s="309"/>
      <c r="L267" s="309"/>
      <c r="M267" s="309"/>
      <c r="N267" s="309"/>
      <c r="O267" s="309"/>
      <c r="P267" s="309"/>
      <c r="Q267" s="309"/>
      <c r="R267" s="309"/>
      <c r="S267" s="309"/>
      <c r="T267" s="309"/>
      <c r="U267" s="309"/>
      <c r="V267" s="309"/>
      <c r="W267" s="309"/>
      <c r="X267" s="309"/>
      <c r="Y267" s="309"/>
      <c r="Z267" s="309"/>
      <c r="AA267" s="309"/>
      <c r="AB267" s="309"/>
      <c r="AC267" s="309"/>
      <c r="AD267" s="309"/>
      <c r="AE267" s="309"/>
      <c r="AF267" s="309"/>
      <c r="AG267" s="309"/>
      <c r="AH267" s="310"/>
      <c r="AI267" s="317"/>
      <c r="AJ267" s="321"/>
      <c r="AK267" s="321"/>
      <c r="AL267" s="321"/>
      <c r="AM267" s="321"/>
      <c r="AN267" s="318"/>
    </row>
    <row r="268" spans="2:40" ht="18" customHeight="1">
      <c r="C268" s="319"/>
      <c r="D268" s="320"/>
      <c r="E268" s="314"/>
      <c r="F268" s="315"/>
      <c r="G268" s="315"/>
      <c r="H268" s="315"/>
      <c r="I268" s="315"/>
      <c r="J268" s="315"/>
      <c r="K268" s="315"/>
      <c r="L268" s="315"/>
      <c r="M268" s="315"/>
      <c r="N268" s="315"/>
      <c r="O268" s="315"/>
      <c r="P268" s="315"/>
      <c r="Q268" s="315"/>
      <c r="R268" s="315"/>
      <c r="S268" s="315"/>
      <c r="T268" s="315"/>
      <c r="U268" s="315"/>
      <c r="V268" s="315"/>
      <c r="W268" s="315"/>
      <c r="X268" s="315"/>
      <c r="Y268" s="315"/>
      <c r="Z268" s="315"/>
      <c r="AA268" s="315"/>
      <c r="AB268" s="315"/>
      <c r="AC268" s="315"/>
      <c r="AD268" s="315"/>
      <c r="AE268" s="315"/>
      <c r="AF268" s="315"/>
      <c r="AG268" s="315"/>
      <c r="AH268" s="316"/>
      <c r="AI268" s="319"/>
      <c r="AJ268" s="322"/>
      <c r="AK268" s="322"/>
      <c r="AL268" s="322"/>
      <c r="AM268" s="322"/>
      <c r="AN268" s="320"/>
    </row>
    <row r="269" spans="2:40" ht="18" customHeight="1">
      <c r="C269" s="317">
        <f>C267+1</f>
        <v>51</v>
      </c>
      <c r="D269" s="318"/>
      <c r="E269" s="299" t="s">
        <v>167</v>
      </c>
      <c r="F269" s="300"/>
      <c r="G269" s="300"/>
      <c r="H269" s="300"/>
      <c r="I269" s="300"/>
      <c r="J269" s="300"/>
      <c r="K269" s="300"/>
      <c r="L269" s="300"/>
      <c r="M269" s="300"/>
      <c r="N269" s="300"/>
      <c r="O269" s="300"/>
      <c r="P269" s="300"/>
      <c r="Q269" s="300"/>
      <c r="R269" s="300"/>
      <c r="S269" s="300"/>
      <c r="T269" s="300"/>
      <c r="U269" s="300"/>
      <c r="V269" s="300"/>
      <c r="W269" s="300"/>
      <c r="X269" s="300"/>
      <c r="Y269" s="300"/>
      <c r="Z269" s="300"/>
      <c r="AA269" s="300"/>
      <c r="AB269" s="300"/>
      <c r="AC269" s="300"/>
      <c r="AD269" s="300"/>
      <c r="AE269" s="300"/>
      <c r="AF269" s="300"/>
      <c r="AG269" s="300"/>
      <c r="AH269" s="301"/>
      <c r="AI269" s="317"/>
      <c r="AJ269" s="321"/>
      <c r="AK269" s="321"/>
      <c r="AL269" s="321"/>
      <c r="AM269" s="321"/>
      <c r="AN269" s="318"/>
    </row>
    <row r="270" spans="2:40" ht="18" customHeight="1">
      <c r="C270" s="323"/>
      <c r="D270" s="324"/>
      <c r="E270" s="302"/>
      <c r="F270" s="303"/>
      <c r="G270" s="303"/>
      <c r="H270" s="303"/>
      <c r="I270" s="303"/>
      <c r="J270" s="303"/>
      <c r="K270" s="303"/>
      <c r="L270" s="303"/>
      <c r="M270" s="303"/>
      <c r="N270" s="303"/>
      <c r="O270" s="303"/>
      <c r="P270" s="303"/>
      <c r="Q270" s="303"/>
      <c r="R270" s="303"/>
      <c r="S270" s="303"/>
      <c r="T270" s="303"/>
      <c r="U270" s="303"/>
      <c r="V270" s="303"/>
      <c r="W270" s="303"/>
      <c r="X270" s="303"/>
      <c r="Y270" s="303"/>
      <c r="Z270" s="303"/>
      <c r="AA270" s="303"/>
      <c r="AB270" s="303"/>
      <c r="AC270" s="303"/>
      <c r="AD270" s="303"/>
      <c r="AE270" s="303"/>
      <c r="AF270" s="303"/>
      <c r="AG270" s="303"/>
      <c r="AH270" s="304"/>
      <c r="AI270" s="323"/>
      <c r="AJ270" s="325"/>
      <c r="AK270" s="325"/>
      <c r="AL270" s="325"/>
      <c r="AM270" s="325"/>
      <c r="AN270" s="324"/>
    </row>
    <row r="271" spans="2:40" ht="18" customHeight="1">
      <c r="C271" s="319"/>
      <c r="D271" s="320"/>
      <c r="E271" s="305"/>
      <c r="F271" s="306"/>
      <c r="G271" s="306"/>
      <c r="H271" s="306"/>
      <c r="I271" s="306"/>
      <c r="J271" s="306"/>
      <c r="K271" s="306"/>
      <c r="L271" s="306"/>
      <c r="M271" s="306"/>
      <c r="N271" s="306"/>
      <c r="O271" s="306"/>
      <c r="P271" s="306"/>
      <c r="Q271" s="306"/>
      <c r="R271" s="306"/>
      <c r="S271" s="306"/>
      <c r="T271" s="306"/>
      <c r="U271" s="306"/>
      <c r="V271" s="306"/>
      <c r="W271" s="306"/>
      <c r="X271" s="306"/>
      <c r="Y271" s="306"/>
      <c r="Z271" s="306"/>
      <c r="AA271" s="306"/>
      <c r="AB271" s="306"/>
      <c r="AC271" s="306"/>
      <c r="AD271" s="306"/>
      <c r="AE271" s="306"/>
      <c r="AF271" s="306"/>
      <c r="AG271" s="306"/>
      <c r="AH271" s="307"/>
      <c r="AI271" s="319"/>
      <c r="AJ271" s="322"/>
      <c r="AK271" s="322"/>
      <c r="AL271" s="322"/>
      <c r="AM271" s="322"/>
      <c r="AN271" s="320"/>
    </row>
    <row r="272" spans="2:40" ht="18" customHeight="1">
      <c r="C272" s="317">
        <f>C269+1</f>
        <v>52</v>
      </c>
      <c r="D272" s="318"/>
      <c r="E272" s="299" t="s">
        <v>168</v>
      </c>
      <c r="F272" s="300"/>
      <c r="G272" s="300"/>
      <c r="H272" s="300"/>
      <c r="I272" s="300"/>
      <c r="J272" s="300"/>
      <c r="K272" s="300"/>
      <c r="L272" s="300"/>
      <c r="M272" s="300"/>
      <c r="N272" s="300"/>
      <c r="O272" s="300"/>
      <c r="P272" s="300"/>
      <c r="Q272" s="300"/>
      <c r="R272" s="300"/>
      <c r="S272" s="300"/>
      <c r="T272" s="300"/>
      <c r="U272" s="300"/>
      <c r="V272" s="300"/>
      <c r="W272" s="300"/>
      <c r="X272" s="300"/>
      <c r="Y272" s="300"/>
      <c r="Z272" s="300"/>
      <c r="AA272" s="300"/>
      <c r="AB272" s="300"/>
      <c r="AC272" s="300"/>
      <c r="AD272" s="300"/>
      <c r="AE272" s="300"/>
      <c r="AF272" s="300"/>
      <c r="AG272" s="300"/>
      <c r="AH272" s="301"/>
      <c r="AI272" s="317"/>
      <c r="AJ272" s="321"/>
      <c r="AK272" s="321"/>
      <c r="AL272" s="321"/>
      <c r="AM272" s="321"/>
      <c r="AN272" s="318"/>
    </row>
    <row r="273" spans="2:40" ht="18" customHeight="1">
      <c r="C273" s="323"/>
      <c r="D273" s="324"/>
      <c r="E273" s="302"/>
      <c r="F273" s="303"/>
      <c r="G273" s="303"/>
      <c r="H273" s="303"/>
      <c r="I273" s="303"/>
      <c r="J273" s="303"/>
      <c r="K273" s="303"/>
      <c r="L273" s="303"/>
      <c r="M273" s="303"/>
      <c r="N273" s="303"/>
      <c r="O273" s="303"/>
      <c r="P273" s="303"/>
      <c r="Q273" s="303"/>
      <c r="R273" s="303"/>
      <c r="S273" s="303"/>
      <c r="T273" s="303"/>
      <c r="U273" s="303"/>
      <c r="V273" s="303"/>
      <c r="W273" s="303"/>
      <c r="X273" s="303"/>
      <c r="Y273" s="303"/>
      <c r="Z273" s="303"/>
      <c r="AA273" s="303"/>
      <c r="AB273" s="303"/>
      <c r="AC273" s="303"/>
      <c r="AD273" s="303"/>
      <c r="AE273" s="303"/>
      <c r="AF273" s="303"/>
      <c r="AG273" s="303"/>
      <c r="AH273" s="304"/>
      <c r="AI273" s="323"/>
      <c r="AJ273" s="325"/>
      <c r="AK273" s="325"/>
      <c r="AL273" s="325"/>
      <c r="AM273" s="325"/>
      <c r="AN273" s="324"/>
    </row>
    <row r="274" spans="2:40" ht="9" customHeight="1">
      <c r="C274" s="323"/>
      <c r="D274" s="324"/>
      <c r="E274" s="302"/>
      <c r="F274" s="303"/>
      <c r="G274" s="303"/>
      <c r="H274" s="303"/>
      <c r="I274" s="303"/>
      <c r="J274" s="303"/>
      <c r="K274" s="303"/>
      <c r="L274" s="303"/>
      <c r="M274" s="303"/>
      <c r="N274" s="303"/>
      <c r="O274" s="303"/>
      <c r="P274" s="303"/>
      <c r="Q274" s="303"/>
      <c r="R274" s="303"/>
      <c r="S274" s="303"/>
      <c r="T274" s="303"/>
      <c r="U274" s="303"/>
      <c r="V274" s="303"/>
      <c r="W274" s="303"/>
      <c r="X274" s="303"/>
      <c r="Y274" s="303"/>
      <c r="Z274" s="303"/>
      <c r="AA274" s="303"/>
      <c r="AB274" s="303"/>
      <c r="AC274" s="303"/>
      <c r="AD274" s="303"/>
      <c r="AE274" s="303"/>
      <c r="AF274" s="303"/>
      <c r="AG274" s="303"/>
      <c r="AH274" s="304"/>
      <c r="AI274" s="323"/>
      <c r="AJ274" s="325"/>
      <c r="AK274" s="325"/>
      <c r="AL274" s="325"/>
      <c r="AM274" s="325"/>
      <c r="AN274" s="324"/>
    </row>
    <row r="275" spans="2:40" ht="18" customHeight="1">
      <c r="C275" s="323"/>
      <c r="D275" s="324"/>
      <c r="E275" s="302"/>
      <c r="F275" s="303"/>
      <c r="G275" s="303"/>
      <c r="H275" s="303"/>
      <c r="I275" s="303"/>
      <c r="J275" s="303"/>
      <c r="K275" s="303"/>
      <c r="L275" s="303"/>
      <c r="M275" s="303"/>
      <c r="N275" s="303"/>
      <c r="O275" s="303"/>
      <c r="P275" s="303"/>
      <c r="Q275" s="303"/>
      <c r="R275" s="303"/>
      <c r="S275" s="303"/>
      <c r="T275" s="303"/>
      <c r="U275" s="303"/>
      <c r="V275" s="303"/>
      <c r="W275" s="303"/>
      <c r="X275" s="303"/>
      <c r="Y275" s="303"/>
      <c r="Z275" s="303"/>
      <c r="AA275" s="303"/>
      <c r="AB275" s="303"/>
      <c r="AC275" s="303"/>
      <c r="AD275" s="303"/>
      <c r="AE275" s="303"/>
      <c r="AF275" s="303"/>
      <c r="AG275" s="303"/>
      <c r="AH275" s="304"/>
      <c r="AI275" s="323"/>
      <c r="AJ275" s="325"/>
      <c r="AK275" s="325"/>
      <c r="AL275" s="325"/>
      <c r="AM275" s="325"/>
      <c r="AN275" s="324"/>
    </row>
    <row r="276" spans="2:40" ht="18" customHeight="1">
      <c r="C276" s="319"/>
      <c r="D276" s="320"/>
      <c r="E276" s="305"/>
      <c r="F276" s="306"/>
      <c r="G276" s="306"/>
      <c r="H276" s="306"/>
      <c r="I276" s="306"/>
      <c r="J276" s="306"/>
      <c r="K276" s="306"/>
      <c r="L276" s="306"/>
      <c r="M276" s="306"/>
      <c r="N276" s="306"/>
      <c r="O276" s="306"/>
      <c r="P276" s="306"/>
      <c r="Q276" s="306"/>
      <c r="R276" s="306"/>
      <c r="S276" s="306"/>
      <c r="T276" s="306"/>
      <c r="U276" s="306"/>
      <c r="V276" s="306"/>
      <c r="W276" s="306"/>
      <c r="X276" s="306"/>
      <c r="Y276" s="306"/>
      <c r="Z276" s="306"/>
      <c r="AA276" s="306"/>
      <c r="AB276" s="306"/>
      <c r="AC276" s="306"/>
      <c r="AD276" s="306"/>
      <c r="AE276" s="306"/>
      <c r="AF276" s="306"/>
      <c r="AG276" s="306"/>
      <c r="AH276" s="307"/>
      <c r="AI276" s="319"/>
      <c r="AJ276" s="322"/>
      <c r="AK276" s="322"/>
      <c r="AL276" s="322"/>
      <c r="AM276" s="322"/>
      <c r="AN276" s="320"/>
    </row>
    <row r="277" spans="2:40" ht="18" customHeight="1">
      <c r="C277" s="317">
        <f>C272+1</f>
        <v>53</v>
      </c>
      <c r="D277" s="318"/>
      <c r="E277" s="299" t="s">
        <v>169</v>
      </c>
      <c r="F277" s="300"/>
      <c r="G277" s="300"/>
      <c r="H277" s="300"/>
      <c r="I277" s="300"/>
      <c r="J277" s="300"/>
      <c r="K277" s="300"/>
      <c r="L277" s="300"/>
      <c r="M277" s="300"/>
      <c r="N277" s="300"/>
      <c r="O277" s="300"/>
      <c r="P277" s="300"/>
      <c r="Q277" s="300"/>
      <c r="R277" s="300"/>
      <c r="S277" s="300"/>
      <c r="T277" s="300"/>
      <c r="U277" s="300"/>
      <c r="V277" s="300"/>
      <c r="W277" s="300"/>
      <c r="X277" s="300"/>
      <c r="Y277" s="300"/>
      <c r="Z277" s="300"/>
      <c r="AA277" s="300"/>
      <c r="AB277" s="300"/>
      <c r="AC277" s="300"/>
      <c r="AD277" s="300"/>
      <c r="AE277" s="300"/>
      <c r="AF277" s="300"/>
      <c r="AG277" s="300"/>
      <c r="AH277" s="301"/>
      <c r="AI277" s="317"/>
      <c r="AJ277" s="321"/>
      <c r="AK277" s="321"/>
      <c r="AL277" s="321"/>
      <c r="AM277" s="321"/>
      <c r="AN277" s="318"/>
    </row>
    <row r="278" spans="2:40" ht="9" customHeight="1">
      <c r="C278" s="323"/>
      <c r="D278" s="324"/>
      <c r="E278" s="302"/>
      <c r="F278" s="303"/>
      <c r="G278" s="303"/>
      <c r="H278" s="303"/>
      <c r="I278" s="303"/>
      <c r="J278" s="303"/>
      <c r="K278" s="303"/>
      <c r="L278" s="303"/>
      <c r="M278" s="303"/>
      <c r="N278" s="303"/>
      <c r="O278" s="303"/>
      <c r="P278" s="303"/>
      <c r="Q278" s="303"/>
      <c r="R278" s="303"/>
      <c r="S278" s="303"/>
      <c r="T278" s="303"/>
      <c r="U278" s="303"/>
      <c r="V278" s="303"/>
      <c r="W278" s="303"/>
      <c r="X278" s="303"/>
      <c r="Y278" s="303"/>
      <c r="Z278" s="303"/>
      <c r="AA278" s="303"/>
      <c r="AB278" s="303"/>
      <c r="AC278" s="303"/>
      <c r="AD278" s="303"/>
      <c r="AE278" s="303"/>
      <c r="AF278" s="303"/>
      <c r="AG278" s="303"/>
      <c r="AH278" s="304"/>
      <c r="AI278" s="323"/>
      <c r="AJ278" s="325"/>
      <c r="AK278" s="325"/>
      <c r="AL278" s="325"/>
      <c r="AM278" s="325"/>
      <c r="AN278" s="324"/>
    </row>
    <row r="279" spans="2:40" ht="18" customHeight="1">
      <c r="C279" s="323"/>
      <c r="D279" s="324"/>
      <c r="E279" s="302"/>
      <c r="F279" s="303"/>
      <c r="G279" s="303"/>
      <c r="H279" s="303"/>
      <c r="I279" s="303"/>
      <c r="J279" s="303"/>
      <c r="K279" s="303"/>
      <c r="L279" s="303"/>
      <c r="M279" s="303"/>
      <c r="N279" s="303"/>
      <c r="O279" s="303"/>
      <c r="P279" s="303"/>
      <c r="Q279" s="303"/>
      <c r="R279" s="303"/>
      <c r="S279" s="303"/>
      <c r="T279" s="303"/>
      <c r="U279" s="303"/>
      <c r="V279" s="303"/>
      <c r="W279" s="303"/>
      <c r="X279" s="303"/>
      <c r="Y279" s="303"/>
      <c r="Z279" s="303"/>
      <c r="AA279" s="303"/>
      <c r="AB279" s="303"/>
      <c r="AC279" s="303"/>
      <c r="AD279" s="303"/>
      <c r="AE279" s="303"/>
      <c r="AF279" s="303"/>
      <c r="AG279" s="303"/>
      <c r="AH279" s="304"/>
      <c r="AI279" s="323"/>
      <c r="AJ279" s="325"/>
      <c r="AK279" s="325"/>
      <c r="AL279" s="325"/>
      <c r="AM279" s="325"/>
      <c r="AN279" s="324"/>
    </row>
    <row r="280" spans="2:40" ht="18" customHeight="1">
      <c r="C280" s="323"/>
      <c r="D280" s="324"/>
      <c r="E280" s="302"/>
      <c r="F280" s="303"/>
      <c r="G280" s="303"/>
      <c r="H280" s="303"/>
      <c r="I280" s="303"/>
      <c r="J280" s="303"/>
      <c r="K280" s="303"/>
      <c r="L280" s="303"/>
      <c r="M280" s="303"/>
      <c r="N280" s="303"/>
      <c r="O280" s="303"/>
      <c r="P280" s="303"/>
      <c r="Q280" s="303"/>
      <c r="R280" s="303"/>
      <c r="S280" s="303"/>
      <c r="T280" s="303"/>
      <c r="U280" s="303"/>
      <c r="V280" s="303"/>
      <c r="W280" s="303"/>
      <c r="X280" s="303"/>
      <c r="Y280" s="303"/>
      <c r="Z280" s="303"/>
      <c r="AA280" s="303"/>
      <c r="AB280" s="303"/>
      <c r="AC280" s="303"/>
      <c r="AD280" s="303"/>
      <c r="AE280" s="303"/>
      <c r="AF280" s="303"/>
      <c r="AG280" s="303"/>
      <c r="AH280" s="304"/>
      <c r="AI280" s="323"/>
      <c r="AJ280" s="325"/>
      <c r="AK280" s="325"/>
      <c r="AL280" s="325"/>
      <c r="AM280" s="325"/>
      <c r="AN280" s="324"/>
    </row>
    <row r="281" spans="2:40" ht="18" customHeight="1">
      <c r="C281" s="319"/>
      <c r="D281" s="320"/>
      <c r="E281" s="305"/>
      <c r="F281" s="306"/>
      <c r="G281" s="306"/>
      <c r="H281" s="306"/>
      <c r="I281" s="306"/>
      <c r="J281" s="306"/>
      <c r="K281" s="306"/>
      <c r="L281" s="306"/>
      <c r="M281" s="306"/>
      <c r="N281" s="306"/>
      <c r="O281" s="306"/>
      <c r="P281" s="306"/>
      <c r="Q281" s="306"/>
      <c r="R281" s="306"/>
      <c r="S281" s="306"/>
      <c r="T281" s="306"/>
      <c r="U281" s="306"/>
      <c r="V281" s="306"/>
      <c r="W281" s="306"/>
      <c r="X281" s="306"/>
      <c r="Y281" s="306"/>
      <c r="Z281" s="306"/>
      <c r="AA281" s="306"/>
      <c r="AB281" s="306"/>
      <c r="AC281" s="306"/>
      <c r="AD281" s="306"/>
      <c r="AE281" s="306"/>
      <c r="AF281" s="306"/>
      <c r="AG281" s="306"/>
      <c r="AH281" s="307"/>
      <c r="AI281" s="319"/>
      <c r="AJ281" s="322"/>
      <c r="AK281" s="322"/>
      <c r="AL281" s="322"/>
      <c r="AM281" s="322"/>
      <c r="AN281" s="320"/>
    </row>
    <row r="282" spans="2:40" ht="18" customHeight="1">
      <c r="C282" s="317">
        <f>C277+1</f>
        <v>54</v>
      </c>
      <c r="D282" s="318"/>
      <c r="E282" s="308" t="s">
        <v>170</v>
      </c>
      <c r="F282" s="309"/>
      <c r="G282" s="309"/>
      <c r="H282" s="309"/>
      <c r="I282" s="309"/>
      <c r="J282" s="309"/>
      <c r="K282" s="309"/>
      <c r="L282" s="309"/>
      <c r="M282" s="309"/>
      <c r="N282" s="309"/>
      <c r="O282" s="309"/>
      <c r="P282" s="309"/>
      <c r="Q282" s="309"/>
      <c r="R282" s="309"/>
      <c r="S282" s="309"/>
      <c r="T282" s="309"/>
      <c r="U282" s="309"/>
      <c r="V282" s="309"/>
      <c r="W282" s="309"/>
      <c r="X282" s="309"/>
      <c r="Y282" s="309"/>
      <c r="Z282" s="309"/>
      <c r="AA282" s="309"/>
      <c r="AB282" s="309"/>
      <c r="AC282" s="309"/>
      <c r="AD282" s="309"/>
      <c r="AE282" s="309"/>
      <c r="AF282" s="309"/>
      <c r="AG282" s="309"/>
      <c r="AH282" s="310"/>
      <c r="AI282" s="317"/>
      <c r="AJ282" s="321"/>
      <c r="AK282" s="321"/>
      <c r="AL282" s="321"/>
      <c r="AM282" s="321"/>
      <c r="AN282" s="318"/>
    </row>
    <row r="283" spans="2:40" ht="7.05" customHeight="1">
      <c r="C283" s="323"/>
      <c r="D283" s="324"/>
      <c r="E283" s="311"/>
      <c r="F283" s="312"/>
      <c r="G283" s="312"/>
      <c r="H283" s="312"/>
      <c r="I283" s="312"/>
      <c r="J283" s="312"/>
      <c r="K283" s="312"/>
      <c r="L283" s="312"/>
      <c r="M283" s="312"/>
      <c r="N283" s="312"/>
      <c r="O283" s="312"/>
      <c r="P283" s="312"/>
      <c r="Q283" s="312"/>
      <c r="R283" s="312"/>
      <c r="S283" s="312"/>
      <c r="T283" s="312"/>
      <c r="U283" s="312"/>
      <c r="V283" s="312"/>
      <c r="W283" s="312"/>
      <c r="X283" s="312"/>
      <c r="Y283" s="312"/>
      <c r="Z283" s="312"/>
      <c r="AA283" s="312"/>
      <c r="AB283" s="312"/>
      <c r="AC283" s="312"/>
      <c r="AD283" s="312"/>
      <c r="AE283" s="312"/>
      <c r="AF283" s="312"/>
      <c r="AG283" s="312"/>
      <c r="AH283" s="313"/>
      <c r="AI283" s="323"/>
      <c r="AJ283" s="325"/>
      <c r="AK283" s="325"/>
      <c r="AL283" s="325"/>
      <c r="AM283" s="325"/>
      <c r="AN283" s="324"/>
    </row>
    <row r="284" spans="2:40" ht="18" customHeight="1">
      <c r="C284" s="319"/>
      <c r="D284" s="320"/>
      <c r="E284" s="314"/>
      <c r="F284" s="315"/>
      <c r="G284" s="315"/>
      <c r="H284" s="315"/>
      <c r="I284" s="315"/>
      <c r="J284" s="315"/>
      <c r="K284" s="315"/>
      <c r="L284" s="315"/>
      <c r="M284" s="315"/>
      <c r="N284" s="315"/>
      <c r="O284" s="315"/>
      <c r="P284" s="315"/>
      <c r="Q284" s="315"/>
      <c r="R284" s="315"/>
      <c r="S284" s="315"/>
      <c r="T284" s="315"/>
      <c r="U284" s="315"/>
      <c r="V284" s="315"/>
      <c r="W284" s="315"/>
      <c r="X284" s="315"/>
      <c r="Y284" s="315"/>
      <c r="Z284" s="315"/>
      <c r="AA284" s="315"/>
      <c r="AB284" s="315"/>
      <c r="AC284" s="315"/>
      <c r="AD284" s="315"/>
      <c r="AE284" s="315"/>
      <c r="AF284" s="315"/>
      <c r="AG284" s="315"/>
      <c r="AH284" s="316"/>
      <c r="AI284" s="319"/>
      <c r="AJ284" s="322"/>
      <c r="AK284" s="322"/>
      <c r="AL284" s="322"/>
      <c r="AM284" s="322"/>
      <c r="AN284" s="320"/>
    </row>
    <row r="285" spans="2:40" ht="18" customHeight="1">
      <c r="C285" s="346" t="s">
        <v>122</v>
      </c>
      <c r="D285" s="346"/>
      <c r="E285" s="346"/>
      <c r="F285" s="346"/>
      <c r="G285" s="346"/>
      <c r="H285" s="346"/>
      <c r="I285" s="346"/>
      <c r="J285" s="346"/>
      <c r="K285" s="346"/>
      <c r="L285" s="346"/>
      <c r="M285" s="346"/>
      <c r="N285" s="346"/>
      <c r="O285" s="346"/>
      <c r="P285" s="346"/>
      <c r="Q285" s="346"/>
      <c r="R285" s="346"/>
      <c r="S285" s="346"/>
      <c r="T285" s="346"/>
      <c r="U285" s="346"/>
      <c r="V285" s="346"/>
      <c r="W285" s="346"/>
      <c r="X285" s="346"/>
      <c r="Y285" s="346"/>
      <c r="Z285" s="346"/>
      <c r="AA285" s="346"/>
      <c r="AB285" s="346"/>
      <c r="AC285" s="346"/>
      <c r="AD285" s="346"/>
      <c r="AE285" s="346"/>
      <c r="AF285" s="346"/>
      <c r="AG285" s="346"/>
      <c r="AH285" s="346"/>
      <c r="AI285" s="346"/>
      <c r="AJ285" s="346"/>
      <c r="AK285" s="346"/>
      <c r="AL285" s="346"/>
      <c r="AM285" s="346"/>
      <c r="AN285" s="346"/>
    </row>
    <row r="286" spans="2:40" ht="18" customHeight="1">
      <c r="C286" s="211"/>
      <c r="D286" s="211"/>
      <c r="E286" s="216"/>
      <c r="F286" s="216"/>
      <c r="G286" s="216"/>
      <c r="H286" s="216"/>
      <c r="I286" s="216"/>
      <c r="J286" s="216"/>
      <c r="K286" s="216"/>
      <c r="L286" s="216"/>
      <c r="M286" s="216"/>
      <c r="N286" s="216"/>
      <c r="O286" s="216"/>
      <c r="P286" s="216"/>
      <c r="Q286" s="216"/>
      <c r="R286" s="216"/>
      <c r="S286" s="216"/>
      <c r="T286" s="216"/>
      <c r="U286" s="216"/>
      <c r="V286" s="216"/>
      <c r="W286" s="216"/>
      <c r="X286" s="216"/>
      <c r="Y286" s="216"/>
      <c r="Z286" s="216"/>
      <c r="AA286" s="216"/>
      <c r="AB286" s="216"/>
      <c r="AC286" s="216"/>
      <c r="AD286" s="216"/>
      <c r="AE286" s="216"/>
      <c r="AF286" s="216"/>
      <c r="AG286" s="216"/>
      <c r="AH286" s="216"/>
      <c r="AI286" s="211"/>
      <c r="AJ286" s="211"/>
      <c r="AK286" s="211"/>
      <c r="AL286" s="211"/>
      <c r="AM286" s="211"/>
      <c r="AN286" s="211"/>
    </row>
    <row r="287" spans="2:40" ht="18" customHeight="1">
      <c r="B287" s="205" t="s">
        <v>221</v>
      </c>
      <c r="C287" s="211"/>
      <c r="D287" s="211"/>
      <c r="E287" s="216"/>
      <c r="F287" s="216"/>
      <c r="G287" s="216"/>
      <c r="H287" s="216"/>
      <c r="I287" s="216"/>
      <c r="J287" s="216"/>
      <c r="K287" s="216"/>
      <c r="L287" s="216"/>
      <c r="M287" s="216"/>
      <c r="N287" s="216"/>
      <c r="O287" s="216"/>
      <c r="P287" s="216"/>
      <c r="Q287" s="216"/>
      <c r="R287" s="216"/>
      <c r="S287" s="216"/>
      <c r="T287" s="216"/>
      <c r="U287" s="216"/>
      <c r="V287" s="216"/>
      <c r="W287" s="216"/>
      <c r="X287" s="216"/>
      <c r="Y287" s="216"/>
      <c r="Z287" s="216"/>
      <c r="AA287" s="216"/>
      <c r="AB287" s="216"/>
      <c r="AC287" s="216"/>
      <c r="AD287" s="216"/>
      <c r="AE287" s="216"/>
      <c r="AF287" s="216"/>
      <c r="AG287" s="216"/>
      <c r="AH287" s="216"/>
      <c r="AI287" s="211"/>
      <c r="AJ287" s="211"/>
      <c r="AK287" s="211"/>
      <c r="AL287" s="211"/>
      <c r="AM287" s="211"/>
      <c r="AN287" s="211"/>
    </row>
    <row r="288" spans="2:40" ht="18" customHeight="1">
      <c r="C288" s="317">
        <f>C282+1</f>
        <v>55</v>
      </c>
      <c r="D288" s="318"/>
      <c r="E288" s="299" t="s">
        <v>171</v>
      </c>
      <c r="F288" s="300"/>
      <c r="G288" s="300"/>
      <c r="H288" s="300"/>
      <c r="I288" s="300"/>
      <c r="J288" s="300"/>
      <c r="K288" s="300"/>
      <c r="L288" s="300"/>
      <c r="M288" s="300"/>
      <c r="N288" s="300"/>
      <c r="O288" s="300"/>
      <c r="P288" s="300"/>
      <c r="Q288" s="300"/>
      <c r="R288" s="300"/>
      <c r="S288" s="300"/>
      <c r="T288" s="300"/>
      <c r="U288" s="300"/>
      <c r="V288" s="300"/>
      <c r="W288" s="300"/>
      <c r="X288" s="300"/>
      <c r="Y288" s="300"/>
      <c r="Z288" s="300"/>
      <c r="AA288" s="300"/>
      <c r="AB288" s="300"/>
      <c r="AC288" s="300"/>
      <c r="AD288" s="300"/>
      <c r="AE288" s="300"/>
      <c r="AF288" s="300"/>
      <c r="AG288" s="300"/>
      <c r="AH288" s="301"/>
      <c r="AI288" s="317"/>
      <c r="AJ288" s="321"/>
      <c r="AK288" s="321"/>
      <c r="AL288" s="321"/>
      <c r="AM288" s="321"/>
      <c r="AN288" s="318"/>
    </row>
    <row r="289" spans="1:40" ht="18" customHeight="1">
      <c r="C289" s="323"/>
      <c r="D289" s="324"/>
      <c r="E289" s="302"/>
      <c r="F289" s="303"/>
      <c r="G289" s="303"/>
      <c r="H289" s="303"/>
      <c r="I289" s="303"/>
      <c r="J289" s="303"/>
      <c r="K289" s="303"/>
      <c r="L289" s="303"/>
      <c r="M289" s="303"/>
      <c r="N289" s="303"/>
      <c r="O289" s="303"/>
      <c r="P289" s="303"/>
      <c r="Q289" s="303"/>
      <c r="R289" s="303"/>
      <c r="S289" s="303"/>
      <c r="T289" s="303"/>
      <c r="U289" s="303"/>
      <c r="V289" s="303"/>
      <c r="W289" s="303"/>
      <c r="X289" s="303"/>
      <c r="Y289" s="303"/>
      <c r="Z289" s="303"/>
      <c r="AA289" s="303"/>
      <c r="AB289" s="303"/>
      <c r="AC289" s="303"/>
      <c r="AD289" s="303"/>
      <c r="AE289" s="303"/>
      <c r="AF289" s="303"/>
      <c r="AG289" s="303"/>
      <c r="AH289" s="304"/>
      <c r="AI289" s="323"/>
      <c r="AJ289" s="325"/>
      <c r="AK289" s="325"/>
      <c r="AL289" s="325"/>
      <c r="AM289" s="325"/>
      <c r="AN289" s="324"/>
    </row>
    <row r="290" spans="1:40" ht="18" customHeight="1">
      <c r="C290" s="319"/>
      <c r="D290" s="320"/>
      <c r="E290" s="305"/>
      <c r="F290" s="306"/>
      <c r="G290" s="306"/>
      <c r="H290" s="306"/>
      <c r="I290" s="306"/>
      <c r="J290" s="306"/>
      <c r="K290" s="306"/>
      <c r="L290" s="306"/>
      <c r="M290" s="306"/>
      <c r="N290" s="306"/>
      <c r="O290" s="306"/>
      <c r="P290" s="306"/>
      <c r="Q290" s="306"/>
      <c r="R290" s="306"/>
      <c r="S290" s="306"/>
      <c r="T290" s="306"/>
      <c r="U290" s="306"/>
      <c r="V290" s="306"/>
      <c r="W290" s="306"/>
      <c r="X290" s="306"/>
      <c r="Y290" s="306"/>
      <c r="Z290" s="306"/>
      <c r="AA290" s="306"/>
      <c r="AB290" s="306"/>
      <c r="AC290" s="306"/>
      <c r="AD290" s="306"/>
      <c r="AE290" s="306"/>
      <c r="AF290" s="306"/>
      <c r="AG290" s="306"/>
      <c r="AH290" s="307"/>
      <c r="AI290" s="319"/>
      <c r="AJ290" s="322"/>
      <c r="AK290" s="322"/>
      <c r="AL290" s="322"/>
      <c r="AM290" s="322"/>
      <c r="AN290" s="320"/>
    </row>
    <row r="291" spans="1:40" ht="18" customHeight="1">
      <c r="C291" s="317">
        <f>C288+1</f>
        <v>56</v>
      </c>
      <c r="D291" s="318"/>
      <c r="E291" s="299" t="s">
        <v>172</v>
      </c>
      <c r="F291" s="300"/>
      <c r="G291" s="300"/>
      <c r="H291" s="300"/>
      <c r="I291" s="300"/>
      <c r="J291" s="300"/>
      <c r="K291" s="300"/>
      <c r="L291" s="300"/>
      <c r="M291" s="300"/>
      <c r="N291" s="300"/>
      <c r="O291" s="300"/>
      <c r="P291" s="300"/>
      <c r="Q291" s="300"/>
      <c r="R291" s="300"/>
      <c r="S291" s="300"/>
      <c r="T291" s="300"/>
      <c r="U291" s="300"/>
      <c r="V291" s="300"/>
      <c r="W291" s="300"/>
      <c r="X291" s="300"/>
      <c r="Y291" s="300"/>
      <c r="Z291" s="300"/>
      <c r="AA291" s="300"/>
      <c r="AB291" s="300"/>
      <c r="AC291" s="300"/>
      <c r="AD291" s="300"/>
      <c r="AE291" s="300"/>
      <c r="AF291" s="300"/>
      <c r="AG291" s="300"/>
      <c r="AH291" s="301"/>
      <c r="AI291" s="317"/>
      <c r="AJ291" s="321"/>
      <c r="AK291" s="321"/>
      <c r="AL291" s="321"/>
      <c r="AM291" s="321"/>
      <c r="AN291" s="318"/>
    </row>
    <row r="292" spans="1:40" ht="18" customHeight="1">
      <c r="C292" s="323"/>
      <c r="D292" s="324"/>
      <c r="E292" s="302"/>
      <c r="F292" s="303"/>
      <c r="G292" s="303"/>
      <c r="H292" s="303"/>
      <c r="I292" s="303"/>
      <c r="J292" s="303"/>
      <c r="K292" s="303"/>
      <c r="L292" s="303"/>
      <c r="M292" s="303"/>
      <c r="N292" s="303"/>
      <c r="O292" s="303"/>
      <c r="P292" s="303"/>
      <c r="Q292" s="303"/>
      <c r="R292" s="303"/>
      <c r="S292" s="303"/>
      <c r="T292" s="303"/>
      <c r="U292" s="303"/>
      <c r="V292" s="303"/>
      <c r="W292" s="303"/>
      <c r="X292" s="303"/>
      <c r="Y292" s="303"/>
      <c r="Z292" s="303"/>
      <c r="AA292" s="303"/>
      <c r="AB292" s="303"/>
      <c r="AC292" s="303"/>
      <c r="AD292" s="303"/>
      <c r="AE292" s="303"/>
      <c r="AF292" s="303"/>
      <c r="AG292" s="303"/>
      <c r="AH292" s="304"/>
      <c r="AI292" s="323"/>
      <c r="AJ292" s="325"/>
      <c r="AK292" s="325"/>
      <c r="AL292" s="325"/>
      <c r="AM292" s="325"/>
      <c r="AN292" s="324"/>
    </row>
    <row r="293" spans="1:40" ht="18" customHeight="1">
      <c r="C293" s="317">
        <f>C291+1</f>
        <v>57</v>
      </c>
      <c r="D293" s="318"/>
      <c r="E293" s="299" t="s">
        <v>173</v>
      </c>
      <c r="F293" s="300"/>
      <c r="G293" s="300"/>
      <c r="H293" s="300"/>
      <c r="I293" s="300"/>
      <c r="J293" s="300"/>
      <c r="K293" s="300"/>
      <c r="L293" s="300"/>
      <c r="M293" s="300"/>
      <c r="N293" s="300"/>
      <c r="O293" s="300"/>
      <c r="P293" s="300"/>
      <c r="Q293" s="300"/>
      <c r="R293" s="300"/>
      <c r="S293" s="300"/>
      <c r="T293" s="300"/>
      <c r="U293" s="300"/>
      <c r="V293" s="300"/>
      <c r="W293" s="300"/>
      <c r="X293" s="300"/>
      <c r="Y293" s="300"/>
      <c r="Z293" s="300"/>
      <c r="AA293" s="300"/>
      <c r="AB293" s="300"/>
      <c r="AC293" s="300"/>
      <c r="AD293" s="300"/>
      <c r="AE293" s="300"/>
      <c r="AF293" s="300"/>
      <c r="AG293" s="300"/>
      <c r="AH293" s="301"/>
      <c r="AI293" s="317"/>
      <c r="AJ293" s="321"/>
      <c r="AK293" s="321"/>
      <c r="AL293" s="321"/>
      <c r="AM293" s="321"/>
      <c r="AN293" s="318"/>
    </row>
    <row r="294" spans="1:40" ht="18" customHeight="1">
      <c r="C294" s="323"/>
      <c r="D294" s="324"/>
      <c r="E294" s="302"/>
      <c r="F294" s="303"/>
      <c r="G294" s="303"/>
      <c r="H294" s="303"/>
      <c r="I294" s="303"/>
      <c r="J294" s="303"/>
      <c r="K294" s="303"/>
      <c r="L294" s="303"/>
      <c r="M294" s="303"/>
      <c r="N294" s="303"/>
      <c r="O294" s="303"/>
      <c r="P294" s="303"/>
      <c r="Q294" s="303"/>
      <c r="R294" s="303"/>
      <c r="S294" s="303"/>
      <c r="T294" s="303"/>
      <c r="U294" s="303"/>
      <c r="V294" s="303"/>
      <c r="W294" s="303"/>
      <c r="X294" s="303"/>
      <c r="Y294" s="303"/>
      <c r="Z294" s="303"/>
      <c r="AA294" s="303"/>
      <c r="AB294" s="303"/>
      <c r="AC294" s="303"/>
      <c r="AD294" s="303"/>
      <c r="AE294" s="303"/>
      <c r="AF294" s="303"/>
      <c r="AG294" s="303"/>
      <c r="AH294" s="304"/>
      <c r="AI294" s="323"/>
      <c r="AJ294" s="325"/>
      <c r="AK294" s="325"/>
      <c r="AL294" s="325"/>
      <c r="AM294" s="325"/>
      <c r="AN294" s="324"/>
    </row>
    <row r="295" spans="1:40" ht="18" customHeight="1">
      <c r="C295" s="319"/>
      <c r="D295" s="320"/>
      <c r="E295" s="305"/>
      <c r="F295" s="306"/>
      <c r="G295" s="306"/>
      <c r="H295" s="306"/>
      <c r="I295" s="306"/>
      <c r="J295" s="306"/>
      <c r="K295" s="306"/>
      <c r="L295" s="306"/>
      <c r="M295" s="306"/>
      <c r="N295" s="306"/>
      <c r="O295" s="306"/>
      <c r="P295" s="306"/>
      <c r="Q295" s="306"/>
      <c r="R295" s="306"/>
      <c r="S295" s="306"/>
      <c r="T295" s="306"/>
      <c r="U295" s="306"/>
      <c r="V295" s="306"/>
      <c r="W295" s="306"/>
      <c r="X295" s="306"/>
      <c r="Y295" s="306"/>
      <c r="Z295" s="306"/>
      <c r="AA295" s="306"/>
      <c r="AB295" s="306"/>
      <c r="AC295" s="306"/>
      <c r="AD295" s="306"/>
      <c r="AE295" s="306"/>
      <c r="AF295" s="306"/>
      <c r="AG295" s="306"/>
      <c r="AH295" s="307"/>
      <c r="AI295" s="319"/>
      <c r="AJ295" s="322"/>
      <c r="AK295" s="322"/>
      <c r="AL295" s="322"/>
      <c r="AM295" s="322"/>
      <c r="AN295" s="320"/>
    </row>
    <row r="296" spans="1:40" ht="31.5" customHeight="1">
      <c r="C296" s="388" t="s">
        <v>130</v>
      </c>
      <c r="D296" s="388"/>
      <c r="E296" s="388"/>
      <c r="F296" s="388"/>
      <c r="G296" s="388"/>
      <c r="H296" s="388"/>
      <c r="I296" s="388"/>
      <c r="J296" s="388"/>
      <c r="K296" s="388"/>
      <c r="L296" s="388"/>
      <c r="M296" s="388"/>
      <c r="N296" s="388"/>
      <c r="O296" s="388"/>
      <c r="P296" s="388"/>
      <c r="Q296" s="388"/>
      <c r="R296" s="388"/>
      <c r="S296" s="388"/>
      <c r="T296" s="388"/>
      <c r="U296" s="388"/>
      <c r="V296" s="388"/>
      <c r="W296" s="388"/>
      <c r="X296" s="388"/>
      <c r="Y296" s="388"/>
      <c r="Z296" s="388"/>
      <c r="AA296" s="388"/>
      <c r="AB296" s="388"/>
      <c r="AC296" s="388"/>
      <c r="AD296" s="388"/>
      <c r="AE296" s="388"/>
      <c r="AF296" s="388"/>
      <c r="AG296" s="388"/>
      <c r="AH296" s="388"/>
      <c r="AI296" s="388"/>
      <c r="AJ296" s="388"/>
      <c r="AK296" s="388"/>
      <c r="AL296" s="388"/>
      <c r="AM296" s="388"/>
      <c r="AN296" s="388"/>
    </row>
    <row r="297" spans="1:40" ht="28.95" customHeight="1">
      <c r="C297" s="347" t="s">
        <v>120</v>
      </c>
      <c r="D297" s="347"/>
      <c r="E297" s="347"/>
      <c r="F297" s="347"/>
      <c r="G297" s="347"/>
      <c r="H297" s="347"/>
      <c r="I297" s="347"/>
      <c r="J297" s="347"/>
      <c r="K297" s="347"/>
      <c r="L297" s="347"/>
      <c r="M297" s="347"/>
      <c r="N297" s="347"/>
      <c r="O297" s="347"/>
      <c r="P297" s="347"/>
      <c r="Q297" s="347"/>
      <c r="R297" s="347"/>
      <c r="S297" s="347"/>
      <c r="T297" s="347"/>
      <c r="U297" s="347"/>
      <c r="V297" s="347"/>
      <c r="W297" s="347"/>
      <c r="X297" s="347"/>
      <c r="Y297" s="347"/>
      <c r="Z297" s="347"/>
      <c r="AA297" s="347"/>
      <c r="AB297" s="347"/>
      <c r="AC297" s="347"/>
      <c r="AD297" s="347"/>
      <c r="AE297" s="347"/>
      <c r="AF297" s="347"/>
      <c r="AG297" s="347"/>
      <c r="AH297" s="347"/>
      <c r="AI297" s="347"/>
      <c r="AJ297" s="347"/>
      <c r="AK297" s="347"/>
      <c r="AL297" s="347"/>
      <c r="AM297" s="347"/>
      <c r="AN297" s="347"/>
    </row>
    <row r="298" spans="1:40" ht="18" customHeight="1">
      <c r="A298" s="215"/>
      <c r="B298" s="215"/>
      <c r="C298" s="233"/>
      <c r="D298" s="233"/>
      <c r="E298" s="233"/>
      <c r="F298" s="233"/>
      <c r="G298" s="233"/>
      <c r="H298" s="233"/>
      <c r="I298" s="233"/>
      <c r="J298" s="233"/>
      <c r="K298" s="233"/>
      <c r="L298" s="233"/>
      <c r="M298" s="233"/>
      <c r="N298" s="233"/>
      <c r="O298" s="233"/>
      <c r="P298" s="233"/>
      <c r="Q298" s="233"/>
      <c r="R298" s="233"/>
      <c r="S298" s="233"/>
      <c r="T298" s="233"/>
      <c r="U298" s="233"/>
      <c r="V298" s="233"/>
      <c r="W298" s="233"/>
      <c r="X298" s="233"/>
      <c r="Y298" s="233"/>
      <c r="Z298" s="233"/>
      <c r="AA298" s="233"/>
      <c r="AB298" s="233"/>
      <c r="AC298" s="233"/>
      <c r="AD298" s="233"/>
      <c r="AE298" s="233"/>
      <c r="AF298" s="233"/>
      <c r="AG298" s="233"/>
      <c r="AH298" s="233"/>
      <c r="AI298" s="233"/>
      <c r="AJ298" s="233"/>
      <c r="AK298" s="233"/>
      <c r="AL298" s="233"/>
      <c r="AM298" s="233"/>
      <c r="AN298" s="233"/>
    </row>
    <row r="299" spans="1:40" s="85" customFormat="1" ht="18" customHeight="1">
      <c r="B299" s="86" t="s">
        <v>222</v>
      </c>
      <c r="C299" s="199"/>
      <c r="D299" s="199"/>
      <c r="E299" s="200"/>
      <c r="F299" s="200"/>
      <c r="G299" s="200"/>
      <c r="H299" s="200"/>
      <c r="I299" s="200"/>
      <c r="J299" s="200"/>
      <c r="K299" s="200"/>
      <c r="L299" s="200"/>
      <c r="M299" s="200"/>
      <c r="N299" s="200"/>
      <c r="O299" s="200"/>
      <c r="P299" s="200"/>
      <c r="Q299" s="200"/>
      <c r="R299" s="200"/>
      <c r="S299" s="200"/>
      <c r="T299" s="200"/>
      <c r="U299" s="200"/>
      <c r="V299" s="200"/>
      <c r="W299" s="200"/>
      <c r="X299" s="200"/>
      <c r="Y299" s="200"/>
      <c r="Z299" s="200"/>
      <c r="AA299" s="200"/>
      <c r="AB299" s="200"/>
      <c r="AC299" s="200"/>
      <c r="AD299" s="200"/>
      <c r="AE299" s="200"/>
      <c r="AF299" s="200"/>
      <c r="AG299" s="200"/>
      <c r="AH299" s="200"/>
      <c r="AI299" s="199"/>
      <c r="AJ299" s="199"/>
      <c r="AK299" s="199"/>
      <c r="AL299" s="199"/>
      <c r="AM299" s="199"/>
      <c r="AN299" s="199"/>
    </row>
    <row r="300" spans="1:40" s="85" customFormat="1" ht="18" customHeight="1">
      <c r="A300" s="31" t="s">
        <v>210</v>
      </c>
      <c r="C300" s="290">
        <f>C293+1</f>
        <v>58</v>
      </c>
      <c r="D300" s="291"/>
      <c r="E300" s="299" t="s">
        <v>412</v>
      </c>
      <c r="F300" s="300"/>
      <c r="G300" s="300"/>
      <c r="H300" s="300"/>
      <c r="I300" s="300"/>
      <c r="J300" s="300"/>
      <c r="K300" s="300"/>
      <c r="L300" s="300"/>
      <c r="M300" s="300"/>
      <c r="N300" s="300"/>
      <c r="O300" s="300"/>
      <c r="P300" s="300"/>
      <c r="Q300" s="300"/>
      <c r="R300" s="300"/>
      <c r="S300" s="300"/>
      <c r="T300" s="300"/>
      <c r="U300" s="300"/>
      <c r="V300" s="300"/>
      <c r="W300" s="300"/>
      <c r="X300" s="300"/>
      <c r="Y300" s="300"/>
      <c r="Z300" s="300"/>
      <c r="AA300" s="300"/>
      <c r="AB300" s="300"/>
      <c r="AC300" s="300"/>
      <c r="AD300" s="300"/>
      <c r="AE300" s="300"/>
      <c r="AF300" s="300"/>
      <c r="AG300" s="300"/>
      <c r="AH300" s="301"/>
      <c r="AI300" s="290"/>
      <c r="AJ300" s="296"/>
      <c r="AK300" s="296"/>
      <c r="AL300" s="296"/>
      <c r="AM300" s="296"/>
      <c r="AN300" s="291"/>
    </row>
    <row r="301" spans="1:40" s="85" customFormat="1" ht="18" customHeight="1">
      <c r="A301" s="31"/>
      <c r="C301" s="292"/>
      <c r="D301" s="293"/>
      <c r="E301" s="302"/>
      <c r="F301" s="303"/>
      <c r="G301" s="303"/>
      <c r="H301" s="303"/>
      <c r="I301" s="303"/>
      <c r="J301" s="303"/>
      <c r="K301" s="303"/>
      <c r="L301" s="303"/>
      <c r="M301" s="303"/>
      <c r="N301" s="303"/>
      <c r="O301" s="303"/>
      <c r="P301" s="303"/>
      <c r="Q301" s="303"/>
      <c r="R301" s="303"/>
      <c r="S301" s="303"/>
      <c r="T301" s="303"/>
      <c r="U301" s="303"/>
      <c r="V301" s="303"/>
      <c r="W301" s="303"/>
      <c r="X301" s="303"/>
      <c r="Y301" s="303"/>
      <c r="Z301" s="303"/>
      <c r="AA301" s="303"/>
      <c r="AB301" s="303"/>
      <c r="AC301" s="303"/>
      <c r="AD301" s="303"/>
      <c r="AE301" s="303"/>
      <c r="AF301" s="303"/>
      <c r="AG301" s="303"/>
      <c r="AH301" s="304"/>
      <c r="AI301" s="292"/>
      <c r="AJ301" s="298"/>
      <c r="AK301" s="298"/>
      <c r="AL301" s="298"/>
      <c r="AM301" s="298"/>
      <c r="AN301" s="293"/>
    </row>
    <row r="302" spans="1:40" s="85" customFormat="1" ht="18" customHeight="1">
      <c r="A302" s="31"/>
      <c r="C302" s="292"/>
      <c r="D302" s="293"/>
      <c r="E302" s="302"/>
      <c r="F302" s="303"/>
      <c r="G302" s="303"/>
      <c r="H302" s="303"/>
      <c r="I302" s="303"/>
      <c r="J302" s="303"/>
      <c r="K302" s="303"/>
      <c r="L302" s="303"/>
      <c r="M302" s="303"/>
      <c r="N302" s="303"/>
      <c r="O302" s="303"/>
      <c r="P302" s="303"/>
      <c r="Q302" s="303"/>
      <c r="R302" s="303"/>
      <c r="S302" s="303"/>
      <c r="T302" s="303"/>
      <c r="U302" s="303"/>
      <c r="V302" s="303"/>
      <c r="W302" s="303"/>
      <c r="X302" s="303"/>
      <c r="Y302" s="303"/>
      <c r="Z302" s="303"/>
      <c r="AA302" s="303"/>
      <c r="AB302" s="303"/>
      <c r="AC302" s="303"/>
      <c r="AD302" s="303"/>
      <c r="AE302" s="303"/>
      <c r="AF302" s="303"/>
      <c r="AG302" s="303"/>
      <c r="AH302" s="304"/>
      <c r="AI302" s="292"/>
      <c r="AJ302" s="298"/>
      <c r="AK302" s="298"/>
      <c r="AL302" s="298"/>
      <c r="AM302" s="298"/>
      <c r="AN302" s="293"/>
    </row>
    <row r="303" spans="1:40" s="85" customFormat="1" ht="18" customHeight="1">
      <c r="A303" s="31"/>
      <c r="C303" s="292"/>
      <c r="D303" s="293"/>
      <c r="E303" s="302"/>
      <c r="F303" s="303"/>
      <c r="G303" s="303"/>
      <c r="H303" s="303"/>
      <c r="I303" s="303"/>
      <c r="J303" s="303"/>
      <c r="K303" s="303"/>
      <c r="L303" s="303"/>
      <c r="M303" s="303"/>
      <c r="N303" s="303"/>
      <c r="O303" s="303"/>
      <c r="P303" s="303"/>
      <c r="Q303" s="303"/>
      <c r="R303" s="303"/>
      <c r="S303" s="303"/>
      <c r="T303" s="303"/>
      <c r="U303" s="303"/>
      <c r="V303" s="303"/>
      <c r="W303" s="303"/>
      <c r="X303" s="303"/>
      <c r="Y303" s="303"/>
      <c r="Z303" s="303"/>
      <c r="AA303" s="303"/>
      <c r="AB303" s="303"/>
      <c r="AC303" s="303"/>
      <c r="AD303" s="303"/>
      <c r="AE303" s="303"/>
      <c r="AF303" s="303"/>
      <c r="AG303" s="303"/>
      <c r="AH303" s="304"/>
      <c r="AI303" s="292"/>
      <c r="AJ303" s="298"/>
      <c r="AK303" s="298"/>
      <c r="AL303" s="298"/>
      <c r="AM303" s="298"/>
      <c r="AN303" s="293"/>
    </row>
    <row r="304" spans="1:40" s="85" customFormat="1" ht="18" customHeight="1">
      <c r="A304" s="31"/>
      <c r="C304" s="294"/>
      <c r="D304" s="295"/>
      <c r="E304" s="305"/>
      <c r="F304" s="306"/>
      <c r="G304" s="306"/>
      <c r="H304" s="306"/>
      <c r="I304" s="306"/>
      <c r="J304" s="306"/>
      <c r="K304" s="306"/>
      <c r="L304" s="306"/>
      <c r="M304" s="306"/>
      <c r="N304" s="306"/>
      <c r="O304" s="306"/>
      <c r="P304" s="306"/>
      <c r="Q304" s="306"/>
      <c r="R304" s="306"/>
      <c r="S304" s="306"/>
      <c r="T304" s="306"/>
      <c r="U304" s="306"/>
      <c r="V304" s="306"/>
      <c r="W304" s="306"/>
      <c r="X304" s="306"/>
      <c r="Y304" s="306"/>
      <c r="Z304" s="306"/>
      <c r="AA304" s="306"/>
      <c r="AB304" s="306"/>
      <c r="AC304" s="306"/>
      <c r="AD304" s="306"/>
      <c r="AE304" s="306"/>
      <c r="AF304" s="306"/>
      <c r="AG304" s="306"/>
      <c r="AH304" s="307"/>
      <c r="AI304" s="294"/>
      <c r="AJ304" s="297"/>
      <c r="AK304" s="297"/>
      <c r="AL304" s="297"/>
      <c r="AM304" s="297"/>
      <c r="AN304" s="295"/>
    </row>
    <row r="305" spans="1:40" s="85" customFormat="1" ht="18" customHeight="1">
      <c r="A305" s="31"/>
      <c r="C305" s="290">
        <f>C300+1</f>
        <v>59</v>
      </c>
      <c r="D305" s="291"/>
      <c r="E305" s="299" t="s">
        <v>248</v>
      </c>
      <c r="F305" s="300"/>
      <c r="G305" s="300"/>
      <c r="H305" s="300"/>
      <c r="I305" s="300"/>
      <c r="J305" s="300"/>
      <c r="K305" s="300"/>
      <c r="L305" s="300"/>
      <c r="M305" s="300"/>
      <c r="N305" s="300"/>
      <c r="O305" s="300"/>
      <c r="P305" s="300"/>
      <c r="Q305" s="300"/>
      <c r="R305" s="300"/>
      <c r="S305" s="300"/>
      <c r="T305" s="300"/>
      <c r="U305" s="300"/>
      <c r="V305" s="300"/>
      <c r="W305" s="300"/>
      <c r="X305" s="300"/>
      <c r="Y305" s="300"/>
      <c r="Z305" s="300"/>
      <c r="AA305" s="300"/>
      <c r="AB305" s="300"/>
      <c r="AC305" s="300"/>
      <c r="AD305" s="300"/>
      <c r="AE305" s="300"/>
      <c r="AF305" s="300"/>
      <c r="AG305" s="300"/>
      <c r="AH305" s="301"/>
      <c r="AI305" s="290"/>
      <c r="AJ305" s="296"/>
      <c r="AK305" s="296"/>
      <c r="AL305" s="296"/>
      <c r="AM305" s="296"/>
      <c r="AN305" s="291"/>
    </row>
    <row r="306" spans="1:40" s="85" customFormat="1" ht="18" customHeight="1">
      <c r="A306" s="31"/>
      <c r="C306" s="292"/>
      <c r="D306" s="293"/>
      <c r="E306" s="302"/>
      <c r="F306" s="303"/>
      <c r="G306" s="303"/>
      <c r="H306" s="303"/>
      <c r="I306" s="303"/>
      <c r="J306" s="303"/>
      <c r="K306" s="303"/>
      <c r="L306" s="303"/>
      <c r="M306" s="303"/>
      <c r="N306" s="303"/>
      <c r="O306" s="303"/>
      <c r="P306" s="303"/>
      <c r="Q306" s="303"/>
      <c r="R306" s="303"/>
      <c r="S306" s="303"/>
      <c r="T306" s="303"/>
      <c r="U306" s="303"/>
      <c r="V306" s="303"/>
      <c r="W306" s="303"/>
      <c r="X306" s="303"/>
      <c r="Y306" s="303"/>
      <c r="Z306" s="303"/>
      <c r="AA306" s="303"/>
      <c r="AB306" s="303"/>
      <c r="AC306" s="303"/>
      <c r="AD306" s="303"/>
      <c r="AE306" s="303"/>
      <c r="AF306" s="303"/>
      <c r="AG306" s="303"/>
      <c r="AH306" s="304"/>
      <c r="AI306" s="292"/>
      <c r="AJ306" s="298"/>
      <c r="AK306" s="298"/>
      <c r="AL306" s="298"/>
      <c r="AM306" s="298"/>
      <c r="AN306" s="293"/>
    </row>
    <row r="307" spans="1:40" s="85" customFormat="1" ht="18" customHeight="1">
      <c r="A307" s="31"/>
      <c r="C307" s="292"/>
      <c r="D307" s="293"/>
      <c r="E307" s="302"/>
      <c r="F307" s="303"/>
      <c r="G307" s="303"/>
      <c r="H307" s="303"/>
      <c r="I307" s="303"/>
      <c r="J307" s="303"/>
      <c r="K307" s="303"/>
      <c r="L307" s="303"/>
      <c r="M307" s="303"/>
      <c r="N307" s="303"/>
      <c r="O307" s="303"/>
      <c r="P307" s="303"/>
      <c r="Q307" s="303"/>
      <c r="R307" s="303"/>
      <c r="S307" s="303"/>
      <c r="T307" s="303"/>
      <c r="U307" s="303"/>
      <c r="V307" s="303"/>
      <c r="W307" s="303"/>
      <c r="X307" s="303"/>
      <c r="Y307" s="303"/>
      <c r="Z307" s="303"/>
      <c r="AA307" s="303"/>
      <c r="AB307" s="303"/>
      <c r="AC307" s="303"/>
      <c r="AD307" s="303"/>
      <c r="AE307" s="303"/>
      <c r="AF307" s="303"/>
      <c r="AG307" s="303"/>
      <c r="AH307" s="304"/>
      <c r="AI307" s="292"/>
      <c r="AJ307" s="298"/>
      <c r="AK307" s="298"/>
      <c r="AL307" s="298"/>
      <c r="AM307" s="298"/>
      <c r="AN307" s="293"/>
    </row>
    <row r="308" spans="1:40" s="85" customFormat="1" ht="18" customHeight="1">
      <c r="A308" s="31"/>
      <c r="C308" s="292"/>
      <c r="D308" s="293"/>
      <c r="E308" s="302"/>
      <c r="F308" s="303"/>
      <c r="G308" s="303"/>
      <c r="H308" s="303"/>
      <c r="I308" s="303"/>
      <c r="J308" s="303"/>
      <c r="K308" s="303"/>
      <c r="L308" s="303"/>
      <c r="M308" s="303"/>
      <c r="N308" s="303"/>
      <c r="O308" s="303"/>
      <c r="P308" s="303"/>
      <c r="Q308" s="303"/>
      <c r="R308" s="303"/>
      <c r="S308" s="303"/>
      <c r="T308" s="303"/>
      <c r="U308" s="303"/>
      <c r="V308" s="303"/>
      <c r="W308" s="303"/>
      <c r="X308" s="303"/>
      <c r="Y308" s="303"/>
      <c r="Z308" s="303"/>
      <c r="AA308" s="303"/>
      <c r="AB308" s="303"/>
      <c r="AC308" s="303"/>
      <c r="AD308" s="303"/>
      <c r="AE308" s="303"/>
      <c r="AF308" s="303"/>
      <c r="AG308" s="303"/>
      <c r="AH308" s="304"/>
      <c r="AI308" s="292"/>
      <c r="AJ308" s="298"/>
      <c r="AK308" s="298"/>
      <c r="AL308" s="298"/>
      <c r="AM308" s="298"/>
      <c r="AN308" s="293"/>
    </row>
    <row r="309" spans="1:40" s="85" customFormat="1" ht="18" customHeight="1">
      <c r="A309" s="31"/>
      <c r="C309" s="292"/>
      <c r="D309" s="293"/>
      <c r="E309" s="302"/>
      <c r="F309" s="303"/>
      <c r="G309" s="303"/>
      <c r="H309" s="303"/>
      <c r="I309" s="303"/>
      <c r="J309" s="303"/>
      <c r="K309" s="303"/>
      <c r="L309" s="303"/>
      <c r="M309" s="303"/>
      <c r="N309" s="303"/>
      <c r="O309" s="303"/>
      <c r="P309" s="303"/>
      <c r="Q309" s="303"/>
      <c r="R309" s="303"/>
      <c r="S309" s="303"/>
      <c r="T309" s="303"/>
      <c r="U309" s="303"/>
      <c r="V309" s="303"/>
      <c r="W309" s="303"/>
      <c r="X309" s="303"/>
      <c r="Y309" s="303"/>
      <c r="Z309" s="303"/>
      <c r="AA309" s="303"/>
      <c r="AB309" s="303"/>
      <c r="AC309" s="303"/>
      <c r="AD309" s="303"/>
      <c r="AE309" s="303"/>
      <c r="AF309" s="303"/>
      <c r="AG309" s="303"/>
      <c r="AH309" s="304"/>
      <c r="AI309" s="292"/>
      <c r="AJ309" s="298"/>
      <c r="AK309" s="298"/>
      <c r="AL309" s="298"/>
      <c r="AM309" s="298"/>
      <c r="AN309" s="293"/>
    </row>
    <row r="310" spans="1:40" s="85" customFormat="1" ht="18" customHeight="1">
      <c r="A310" s="31"/>
      <c r="C310" s="292"/>
      <c r="D310" s="293"/>
      <c r="E310" s="302"/>
      <c r="F310" s="303"/>
      <c r="G310" s="303"/>
      <c r="H310" s="303"/>
      <c r="I310" s="303"/>
      <c r="J310" s="303"/>
      <c r="K310" s="303"/>
      <c r="L310" s="303"/>
      <c r="M310" s="303"/>
      <c r="N310" s="303"/>
      <c r="O310" s="303"/>
      <c r="P310" s="303"/>
      <c r="Q310" s="303"/>
      <c r="R310" s="303"/>
      <c r="S310" s="303"/>
      <c r="T310" s="303"/>
      <c r="U310" s="303"/>
      <c r="V310" s="303"/>
      <c r="W310" s="303"/>
      <c r="X310" s="303"/>
      <c r="Y310" s="303"/>
      <c r="Z310" s="303"/>
      <c r="AA310" s="303"/>
      <c r="AB310" s="303"/>
      <c r="AC310" s="303"/>
      <c r="AD310" s="303"/>
      <c r="AE310" s="303"/>
      <c r="AF310" s="303"/>
      <c r="AG310" s="303"/>
      <c r="AH310" s="304"/>
      <c r="AI310" s="292"/>
      <c r="AJ310" s="298"/>
      <c r="AK310" s="298"/>
      <c r="AL310" s="298"/>
      <c r="AM310" s="298"/>
      <c r="AN310" s="293"/>
    </row>
    <row r="311" spans="1:40" s="85" customFormat="1" ht="18" customHeight="1">
      <c r="A311" s="31"/>
      <c r="C311" s="292"/>
      <c r="D311" s="293"/>
      <c r="E311" s="302"/>
      <c r="F311" s="303"/>
      <c r="G311" s="303"/>
      <c r="H311" s="303"/>
      <c r="I311" s="303"/>
      <c r="J311" s="303"/>
      <c r="K311" s="303"/>
      <c r="L311" s="303"/>
      <c r="M311" s="303"/>
      <c r="N311" s="303"/>
      <c r="O311" s="303"/>
      <c r="P311" s="303"/>
      <c r="Q311" s="303"/>
      <c r="R311" s="303"/>
      <c r="S311" s="303"/>
      <c r="T311" s="303"/>
      <c r="U311" s="303"/>
      <c r="V311" s="303"/>
      <c r="W311" s="303"/>
      <c r="X311" s="303"/>
      <c r="Y311" s="303"/>
      <c r="Z311" s="303"/>
      <c r="AA311" s="303"/>
      <c r="AB311" s="303"/>
      <c r="AC311" s="303"/>
      <c r="AD311" s="303"/>
      <c r="AE311" s="303"/>
      <c r="AF311" s="303"/>
      <c r="AG311" s="303"/>
      <c r="AH311" s="304"/>
      <c r="AI311" s="292"/>
      <c r="AJ311" s="298"/>
      <c r="AK311" s="298"/>
      <c r="AL311" s="298"/>
      <c r="AM311" s="298"/>
      <c r="AN311" s="293"/>
    </row>
    <row r="312" spans="1:40" s="85" customFormat="1" ht="18" customHeight="1">
      <c r="A312" s="31"/>
      <c r="C312" s="292"/>
      <c r="D312" s="293"/>
      <c r="E312" s="302"/>
      <c r="F312" s="303"/>
      <c r="G312" s="303"/>
      <c r="H312" s="303"/>
      <c r="I312" s="303"/>
      <c r="J312" s="303"/>
      <c r="K312" s="303"/>
      <c r="L312" s="303"/>
      <c r="M312" s="303"/>
      <c r="N312" s="303"/>
      <c r="O312" s="303"/>
      <c r="P312" s="303"/>
      <c r="Q312" s="303"/>
      <c r="R312" s="303"/>
      <c r="S312" s="303"/>
      <c r="T312" s="303"/>
      <c r="U312" s="303"/>
      <c r="V312" s="303"/>
      <c r="W312" s="303"/>
      <c r="X312" s="303"/>
      <c r="Y312" s="303"/>
      <c r="Z312" s="303"/>
      <c r="AA312" s="303"/>
      <c r="AB312" s="303"/>
      <c r="AC312" s="303"/>
      <c r="AD312" s="303"/>
      <c r="AE312" s="303"/>
      <c r="AF312" s="303"/>
      <c r="AG312" s="303"/>
      <c r="AH312" s="304"/>
      <c r="AI312" s="292"/>
      <c r="AJ312" s="298"/>
      <c r="AK312" s="298"/>
      <c r="AL312" s="298"/>
      <c r="AM312" s="298"/>
      <c r="AN312" s="293"/>
    </row>
    <row r="313" spans="1:40" s="85" customFormat="1" ht="18" customHeight="1">
      <c r="A313" s="31"/>
      <c r="C313" s="292"/>
      <c r="D313" s="293"/>
      <c r="E313" s="302"/>
      <c r="F313" s="303"/>
      <c r="G313" s="303"/>
      <c r="H313" s="303"/>
      <c r="I313" s="303"/>
      <c r="J313" s="303"/>
      <c r="K313" s="303"/>
      <c r="L313" s="303"/>
      <c r="M313" s="303"/>
      <c r="N313" s="303"/>
      <c r="O313" s="303"/>
      <c r="P313" s="303"/>
      <c r="Q313" s="303"/>
      <c r="R313" s="303"/>
      <c r="S313" s="303"/>
      <c r="T313" s="303"/>
      <c r="U313" s="303"/>
      <c r="V313" s="303"/>
      <c r="W313" s="303"/>
      <c r="X313" s="303"/>
      <c r="Y313" s="303"/>
      <c r="Z313" s="303"/>
      <c r="AA313" s="303"/>
      <c r="AB313" s="303"/>
      <c r="AC313" s="303"/>
      <c r="AD313" s="303"/>
      <c r="AE313" s="303"/>
      <c r="AF313" s="303"/>
      <c r="AG313" s="303"/>
      <c r="AH313" s="304"/>
      <c r="AI313" s="292"/>
      <c r="AJ313" s="298"/>
      <c r="AK313" s="298"/>
      <c r="AL313" s="298"/>
      <c r="AM313" s="298"/>
      <c r="AN313" s="293"/>
    </row>
    <row r="314" spans="1:40" s="85" customFormat="1" ht="34.200000000000003" customHeight="1">
      <c r="A314" s="31"/>
      <c r="C314" s="294"/>
      <c r="D314" s="295"/>
      <c r="E314" s="305"/>
      <c r="F314" s="306"/>
      <c r="G314" s="306"/>
      <c r="H314" s="306"/>
      <c r="I314" s="306"/>
      <c r="J314" s="306"/>
      <c r="K314" s="306"/>
      <c r="L314" s="306"/>
      <c r="M314" s="306"/>
      <c r="N314" s="306"/>
      <c r="O314" s="306"/>
      <c r="P314" s="306"/>
      <c r="Q314" s="306"/>
      <c r="R314" s="306"/>
      <c r="S314" s="306"/>
      <c r="T314" s="306"/>
      <c r="U314" s="306"/>
      <c r="V314" s="306"/>
      <c r="W314" s="306"/>
      <c r="X314" s="306"/>
      <c r="Y314" s="306"/>
      <c r="Z314" s="306"/>
      <c r="AA314" s="306"/>
      <c r="AB314" s="306"/>
      <c r="AC314" s="306"/>
      <c r="AD314" s="306"/>
      <c r="AE314" s="306"/>
      <c r="AF314" s="306"/>
      <c r="AG314" s="306"/>
      <c r="AH314" s="307"/>
      <c r="AI314" s="294"/>
      <c r="AJ314" s="297"/>
      <c r="AK314" s="297"/>
      <c r="AL314" s="297"/>
      <c r="AM314" s="297"/>
      <c r="AN314" s="295"/>
    </row>
    <row r="315" spans="1:40" s="85" customFormat="1" ht="18" customHeight="1">
      <c r="A315" s="31"/>
      <c r="C315" s="290">
        <f>C305+1</f>
        <v>60</v>
      </c>
      <c r="D315" s="291"/>
      <c r="E315" s="299" t="s">
        <v>211</v>
      </c>
      <c r="F315" s="300"/>
      <c r="G315" s="300"/>
      <c r="H315" s="300"/>
      <c r="I315" s="300"/>
      <c r="J315" s="300"/>
      <c r="K315" s="300"/>
      <c r="L315" s="300"/>
      <c r="M315" s="300"/>
      <c r="N315" s="300"/>
      <c r="O315" s="300"/>
      <c r="P315" s="300"/>
      <c r="Q315" s="300"/>
      <c r="R315" s="300"/>
      <c r="S315" s="300"/>
      <c r="T315" s="300"/>
      <c r="U315" s="300"/>
      <c r="V315" s="300"/>
      <c r="W315" s="300"/>
      <c r="X315" s="300"/>
      <c r="Y315" s="300"/>
      <c r="Z315" s="300"/>
      <c r="AA315" s="300"/>
      <c r="AB315" s="300"/>
      <c r="AC315" s="300"/>
      <c r="AD315" s="300"/>
      <c r="AE315" s="300"/>
      <c r="AF315" s="300"/>
      <c r="AG315" s="300"/>
      <c r="AH315" s="301"/>
      <c r="AI315" s="290"/>
      <c r="AJ315" s="296"/>
      <c r="AK315" s="296"/>
      <c r="AL315" s="296"/>
      <c r="AM315" s="296"/>
      <c r="AN315" s="291"/>
    </row>
    <row r="316" spans="1:40" s="85" customFormat="1" ht="18" customHeight="1">
      <c r="A316" s="31"/>
      <c r="C316" s="294"/>
      <c r="D316" s="295"/>
      <c r="E316" s="305"/>
      <c r="F316" s="306"/>
      <c r="G316" s="306"/>
      <c r="H316" s="306"/>
      <c r="I316" s="306"/>
      <c r="J316" s="306"/>
      <c r="K316" s="306"/>
      <c r="L316" s="306"/>
      <c r="M316" s="306"/>
      <c r="N316" s="306"/>
      <c r="O316" s="306"/>
      <c r="P316" s="306"/>
      <c r="Q316" s="306"/>
      <c r="R316" s="306"/>
      <c r="S316" s="306"/>
      <c r="T316" s="306"/>
      <c r="U316" s="306"/>
      <c r="V316" s="306"/>
      <c r="W316" s="306"/>
      <c r="X316" s="306"/>
      <c r="Y316" s="306"/>
      <c r="Z316" s="306"/>
      <c r="AA316" s="306"/>
      <c r="AB316" s="306"/>
      <c r="AC316" s="306"/>
      <c r="AD316" s="306"/>
      <c r="AE316" s="306"/>
      <c r="AF316" s="306"/>
      <c r="AG316" s="306"/>
      <c r="AH316" s="307"/>
      <c r="AI316" s="294"/>
      <c r="AJ316" s="297"/>
      <c r="AK316" s="297"/>
      <c r="AL316" s="297"/>
      <c r="AM316" s="297"/>
      <c r="AN316" s="295"/>
    </row>
    <row r="317" spans="1:40" s="85" customFormat="1" ht="18" customHeight="1">
      <c r="A317" s="31"/>
      <c r="C317" s="290">
        <f>C315+1</f>
        <v>61</v>
      </c>
      <c r="D317" s="291"/>
      <c r="E317" s="299" t="s">
        <v>404</v>
      </c>
      <c r="F317" s="300"/>
      <c r="G317" s="300"/>
      <c r="H317" s="300"/>
      <c r="I317" s="300"/>
      <c r="J317" s="300"/>
      <c r="K317" s="300"/>
      <c r="L317" s="300"/>
      <c r="M317" s="300"/>
      <c r="N317" s="300"/>
      <c r="O317" s="300"/>
      <c r="P317" s="300"/>
      <c r="Q317" s="300"/>
      <c r="R317" s="300"/>
      <c r="S317" s="300"/>
      <c r="T317" s="300"/>
      <c r="U317" s="300"/>
      <c r="V317" s="300"/>
      <c r="W317" s="300"/>
      <c r="X317" s="300"/>
      <c r="Y317" s="300"/>
      <c r="Z317" s="300"/>
      <c r="AA317" s="300"/>
      <c r="AB317" s="300"/>
      <c r="AC317" s="300"/>
      <c r="AD317" s="300"/>
      <c r="AE317" s="300"/>
      <c r="AF317" s="300"/>
      <c r="AG317" s="300"/>
      <c r="AH317" s="301"/>
      <c r="AI317" s="290"/>
      <c r="AJ317" s="296"/>
      <c r="AK317" s="296"/>
      <c r="AL317" s="296"/>
      <c r="AM317" s="296"/>
      <c r="AN317" s="291"/>
    </row>
    <row r="318" spans="1:40" s="85" customFormat="1" ht="18" customHeight="1">
      <c r="A318" s="31"/>
      <c r="C318" s="292"/>
      <c r="D318" s="293"/>
      <c r="E318" s="302"/>
      <c r="F318" s="303"/>
      <c r="G318" s="303"/>
      <c r="H318" s="303"/>
      <c r="I318" s="303"/>
      <c r="J318" s="303"/>
      <c r="K318" s="303"/>
      <c r="L318" s="303"/>
      <c r="M318" s="303"/>
      <c r="N318" s="303"/>
      <c r="O318" s="303"/>
      <c r="P318" s="303"/>
      <c r="Q318" s="303"/>
      <c r="R318" s="303"/>
      <c r="S318" s="303"/>
      <c r="T318" s="303"/>
      <c r="U318" s="303"/>
      <c r="V318" s="303"/>
      <c r="W318" s="303"/>
      <c r="X318" s="303"/>
      <c r="Y318" s="303"/>
      <c r="Z318" s="303"/>
      <c r="AA318" s="303"/>
      <c r="AB318" s="303"/>
      <c r="AC318" s="303"/>
      <c r="AD318" s="303"/>
      <c r="AE318" s="303"/>
      <c r="AF318" s="303"/>
      <c r="AG318" s="303"/>
      <c r="AH318" s="304"/>
      <c r="AI318" s="292"/>
      <c r="AJ318" s="298"/>
      <c r="AK318" s="298"/>
      <c r="AL318" s="298"/>
      <c r="AM318" s="298"/>
      <c r="AN318" s="293"/>
    </row>
    <row r="319" spans="1:40" s="85" customFormat="1" ht="18" customHeight="1">
      <c r="A319" s="31"/>
      <c r="C319" s="292"/>
      <c r="D319" s="293"/>
      <c r="E319" s="302"/>
      <c r="F319" s="303"/>
      <c r="G319" s="303"/>
      <c r="H319" s="303"/>
      <c r="I319" s="303"/>
      <c r="J319" s="303"/>
      <c r="K319" s="303"/>
      <c r="L319" s="303"/>
      <c r="M319" s="303"/>
      <c r="N319" s="303"/>
      <c r="O319" s="303"/>
      <c r="P319" s="303"/>
      <c r="Q319" s="303"/>
      <c r="R319" s="303"/>
      <c r="S319" s="303"/>
      <c r="T319" s="303"/>
      <c r="U319" s="303"/>
      <c r="V319" s="303"/>
      <c r="W319" s="303"/>
      <c r="X319" s="303"/>
      <c r="Y319" s="303"/>
      <c r="Z319" s="303"/>
      <c r="AA319" s="303"/>
      <c r="AB319" s="303"/>
      <c r="AC319" s="303"/>
      <c r="AD319" s="303"/>
      <c r="AE319" s="303"/>
      <c r="AF319" s="303"/>
      <c r="AG319" s="303"/>
      <c r="AH319" s="304"/>
      <c r="AI319" s="292"/>
      <c r="AJ319" s="298"/>
      <c r="AK319" s="298"/>
      <c r="AL319" s="298"/>
      <c r="AM319" s="298"/>
      <c r="AN319" s="293"/>
    </row>
    <row r="320" spans="1:40" s="85" customFormat="1" ht="18" customHeight="1">
      <c r="A320" s="31"/>
      <c r="C320" s="292"/>
      <c r="D320" s="293"/>
      <c r="E320" s="302"/>
      <c r="F320" s="303"/>
      <c r="G320" s="303"/>
      <c r="H320" s="303"/>
      <c r="I320" s="303"/>
      <c r="J320" s="303"/>
      <c r="K320" s="303"/>
      <c r="L320" s="303"/>
      <c r="M320" s="303"/>
      <c r="N320" s="303"/>
      <c r="O320" s="303"/>
      <c r="P320" s="303"/>
      <c r="Q320" s="303"/>
      <c r="R320" s="303"/>
      <c r="S320" s="303"/>
      <c r="T320" s="303"/>
      <c r="U320" s="303"/>
      <c r="V320" s="303"/>
      <c r="W320" s="303"/>
      <c r="X320" s="303"/>
      <c r="Y320" s="303"/>
      <c r="Z320" s="303"/>
      <c r="AA320" s="303"/>
      <c r="AB320" s="303"/>
      <c r="AC320" s="303"/>
      <c r="AD320" s="303"/>
      <c r="AE320" s="303"/>
      <c r="AF320" s="303"/>
      <c r="AG320" s="303"/>
      <c r="AH320" s="304"/>
      <c r="AI320" s="292"/>
      <c r="AJ320" s="298"/>
      <c r="AK320" s="298"/>
      <c r="AL320" s="298"/>
      <c r="AM320" s="298"/>
      <c r="AN320" s="293"/>
    </row>
    <row r="321" spans="1:40" s="85" customFormat="1" ht="18" customHeight="1">
      <c r="A321" s="31"/>
      <c r="C321" s="292"/>
      <c r="D321" s="293"/>
      <c r="E321" s="302"/>
      <c r="F321" s="303"/>
      <c r="G321" s="303"/>
      <c r="H321" s="303"/>
      <c r="I321" s="303"/>
      <c r="J321" s="303"/>
      <c r="K321" s="303"/>
      <c r="L321" s="303"/>
      <c r="M321" s="303"/>
      <c r="N321" s="303"/>
      <c r="O321" s="303"/>
      <c r="P321" s="303"/>
      <c r="Q321" s="303"/>
      <c r="R321" s="303"/>
      <c r="S321" s="303"/>
      <c r="T321" s="303"/>
      <c r="U321" s="303"/>
      <c r="V321" s="303"/>
      <c r="W321" s="303"/>
      <c r="X321" s="303"/>
      <c r="Y321" s="303"/>
      <c r="Z321" s="303"/>
      <c r="AA321" s="303"/>
      <c r="AB321" s="303"/>
      <c r="AC321" s="303"/>
      <c r="AD321" s="303"/>
      <c r="AE321" s="303"/>
      <c r="AF321" s="303"/>
      <c r="AG321" s="303"/>
      <c r="AH321" s="304"/>
      <c r="AI321" s="292"/>
      <c r="AJ321" s="298"/>
      <c r="AK321" s="298"/>
      <c r="AL321" s="298"/>
      <c r="AM321" s="298"/>
      <c r="AN321" s="293"/>
    </row>
    <row r="322" spans="1:40" s="85" customFormat="1" ht="18" customHeight="1">
      <c r="A322" s="31"/>
      <c r="C322" s="292"/>
      <c r="D322" s="293"/>
      <c r="E322" s="302"/>
      <c r="F322" s="303"/>
      <c r="G322" s="303"/>
      <c r="H322" s="303"/>
      <c r="I322" s="303"/>
      <c r="J322" s="303"/>
      <c r="K322" s="303"/>
      <c r="L322" s="303"/>
      <c r="M322" s="303"/>
      <c r="N322" s="303"/>
      <c r="O322" s="303"/>
      <c r="P322" s="303"/>
      <c r="Q322" s="303"/>
      <c r="R322" s="303"/>
      <c r="S322" s="303"/>
      <c r="T322" s="303"/>
      <c r="U322" s="303"/>
      <c r="V322" s="303"/>
      <c r="W322" s="303"/>
      <c r="X322" s="303"/>
      <c r="Y322" s="303"/>
      <c r="Z322" s="303"/>
      <c r="AA322" s="303"/>
      <c r="AB322" s="303"/>
      <c r="AC322" s="303"/>
      <c r="AD322" s="303"/>
      <c r="AE322" s="303"/>
      <c r="AF322" s="303"/>
      <c r="AG322" s="303"/>
      <c r="AH322" s="304"/>
      <c r="AI322" s="292"/>
      <c r="AJ322" s="298"/>
      <c r="AK322" s="298"/>
      <c r="AL322" s="298"/>
      <c r="AM322" s="298"/>
      <c r="AN322" s="293"/>
    </row>
    <row r="323" spans="1:40" s="85" customFormat="1" ht="18" customHeight="1">
      <c r="A323" s="31"/>
      <c r="C323" s="292"/>
      <c r="D323" s="293"/>
      <c r="E323" s="302"/>
      <c r="F323" s="303"/>
      <c r="G323" s="303"/>
      <c r="H323" s="303"/>
      <c r="I323" s="303"/>
      <c r="J323" s="303"/>
      <c r="K323" s="303"/>
      <c r="L323" s="303"/>
      <c r="M323" s="303"/>
      <c r="N323" s="303"/>
      <c r="O323" s="303"/>
      <c r="P323" s="303"/>
      <c r="Q323" s="303"/>
      <c r="R323" s="303"/>
      <c r="S323" s="303"/>
      <c r="T323" s="303"/>
      <c r="U323" s="303"/>
      <c r="V323" s="303"/>
      <c r="W323" s="303"/>
      <c r="X323" s="303"/>
      <c r="Y323" s="303"/>
      <c r="Z323" s="303"/>
      <c r="AA323" s="303"/>
      <c r="AB323" s="303"/>
      <c r="AC323" s="303"/>
      <c r="AD323" s="303"/>
      <c r="AE323" s="303"/>
      <c r="AF323" s="303"/>
      <c r="AG323" s="303"/>
      <c r="AH323" s="304"/>
      <c r="AI323" s="292"/>
      <c r="AJ323" s="298"/>
      <c r="AK323" s="298"/>
      <c r="AL323" s="298"/>
      <c r="AM323" s="298"/>
      <c r="AN323" s="293"/>
    </row>
    <row r="324" spans="1:40" s="85" customFormat="1" ht="18" customHeight="1">
      <c r="A324" s="31"/>
      <c r="C324" s="292"/>
      <c r="D324" s="293"/>
      <c r="E324" s="302"/>
      <c r="F324" s="303"/>
      <c r="G324" s="303"/>
      <c r="H324" s="303"/>
      <c r="I324" s="303"/>
      <c r="J324" s="303"/>
      <c r="K324" s="303"/>
      <c r="L324" s="303"/>
      <c r="M324" s="303"/>
      <c r="N324" s="303"/>
      <c r="O324" s="303"/>
      <c r="P324" s="303"/>
      <c r="Q324" s="303"/>
      <c r="R324" s="303"/>
      <c r="S324" s="303"/>
      <c r="T324" s="303"/>
      <c r="U324" s="303"/>
      <c r="V324" s="303"/>
      <c r="W324" s="303"/>
      <c r="X324" s="303"/>
      <c r="Y324" s="303"/>
      <c r="Z324" s="303"/>
      <c r="AA324" s="303"/>
      <c r="AB324" s="303"/>
      <c r="AC324" s="303"/>
      <c r="AD324" s="303"/>
      <c r="AE324" s="303"/>
      <c r="AF324" s="303"/>
      <c r="AG324" s="303"/>
      <c r="AH324" s="304"/>
      <c r="AI324" s="292"/>
      <c r="AJ324" s="298"/>
      <c r="AK324" s="298"/>
      <c r="AL324" s="298"/>
      <c r="AM324" s="298"/>
      <c r="AN324" s="293"/>
    </row>
    <row r="325" spans="1:40" s="85" customFormat="1" ht="18" customHeight="1">
      <c r="A325" s="31"/>
      <c r="C325" s="292"/>
      <c r="D325" s="293"/>
      <c r="E325" s="302"/>
      <c r="F325" s="303"/>
      <c r="G325" s="303"/>
      <c r="H325" s="303"/>
      <c r="I325" s="303"/>
      <c r="J325" s="303"/>
      <c r="K325" s="303"/>
      <c r="L325" s="303"/>
      <c r="M325" s="303"/>
      <c r="N325" s="303"/>
      <c r="O325" s="303"/>
      <c r="P325" s="303"/>
      <c r="Q325" s="303"/>
      <c r="R325" s="303"/>
      <c r="S325" s="303"/>
      <c r="T325" s="303"/>
      <c r="U325" s="303"/>
      <c r="V325" s="303"/>
      <c r="W325" s="303"/>
      <c r="X325" s="303"/>
      <c r="Y325" s="303"/>
      <c r="Z325" s="303"/>
      <c r="AA325" s="303"/>
      <c r="AB325" s="303"/>
      <c r="AC325" s="303"/>
      <c r="AD325" s="303"/>
      <c r="AE325" s="303"/>
      <c r="AF325" s="303"/>
      <c r="AG325" s="303"/>
      <c r="AH325" s="304"/>
      <c r="AI325" s="292"/>
      <c r="AJ325" s="298"/>
      <c r="AK325" s="298"/>
      <c r="AL325" s="298"/>
      <c r="AM325" s="298"/>
      <c r="AN325" s="293"/>
    </row>
    <row r="326" spans="1:40" s="85" customFormat="1" ht="18" customHeight="1">
      <c r="A326" s="31"/>
      <c r="C326" s="294"/>
      <c r="D326" s="295"/>
      <c r="E326" s="305"/>
      <c r="F326" s="306"/>
      <c r="G326" s="306"/>
      <c r="H326" s="306"/>
      <c r="I326" s="306"/>
      <c r="J326" s="306"/>
      <c r="K326" s="306"/>
      <c r="L326" s="306"/>
      <c r="M326" s="306"/>
      <c r="N326" s="306"/>
      <c r="O326" s="306"/>
      <c r="P326" s="306"/>
      <c r="Q326" s="306"/>
      <c r="R326" s="306"/>
      <c r="S326" s="306"/>
      <c r="T326" s="306"/>
      <c r="U326" s="306"/>
      <c r="V326" s="306"/>
      <c r="W326" s="306"/>
      <c r="X326" s="306"/>
      <c r="Y326" s="306"/>
      <c r="Z326" s="306"/>
      <c r="AA326" s="306"/>
      <c r="AB326" s="306"/>
      <c r="AC326" s="306"/>
      <c r="AD326" s="306"/>
      <c r="AE326" s="306"/>
      <c r="AF326" s="306"/>
      <c r="AG326" s="306"/>
      <c r="AH326" s="307"/>
      <c r="AI326" s="294"/>
      <c r="AJ326" s="297"/>
      <c r="AK326" s="297"/>
      <c r="AL326" s="297"/>
      <c r="AM326" s="297"/>
      <c r="AN326" s="295"/>
    </row>
    <row r="327" spans="1:40" s="85" customFormat="1" ht="18" customHeight="1">
      <c r="A327" s="31"/>
      <c r="C327" s="290">
        <f>C317+1</f>
        <v>62</v>
      </c>
      <c r="D327" s="291"/>
      <c r="E327" s="299" t="s">
        <v>413</v>
      </c>
      <c r="F327" s="300"/>
      <c r="G327" s="300"/>
      <c r="H327" s="300"/>
      <c r="I327" s="300"/>
      <c r="J327" s="300"/>
      <c r="K327" s="300"/>
      <c r="L327" s="300"/>
      <c r="M327" s="300"/>
      <c r="N327" s="300"/>
      <c r="O327" s="300"/>
      <c r="P327" s="300"/>
      <c r="Q327" s="300"/>
      <c r="R327" s="300"/>
      <c r="S327" s="300"/>
      <c r="T327" s="300"/>
      <c r="U327" s="300"/>
      <c r="V327" s="300"/>
      <c r="W327" s="300"/>
      <c r="X327" s="300"/>
      <c r="Y327" s="300"/>
      <c r="Z327" s="300"/>
      <c r="AA327" s="300"/>
      <c r="AB327" s="300"/>
      <c r="AC327" s="300"/>
      <c r="AD327" s="300"/>
      <c r="AE327" s="300"/>
      <c r="AF327" s="300"/>
      <c r="AG327" s="300"/>
      <c r="AH327" s="301"/>
      <c r="AI327" s="290"/>
      <c r="AJ327" s="296"/>
      <c r="AK327" s="296"/>
      <c r="AL327" s="296"/>
      <c r="AM327" s="296"/>
      <c r="AN327" s="291"/>
    </row>
    <row r="328" spans="1:40" s="85" customFormat="1" ht="18" customHeight="1">
      <c r="A328" s="31"/>
      <c r="C328" s="294"/>
      <c r="D328" s="295"/>
      <c r="E328" s="305"/>
      <c r="F328" s="306"/>
      <c r="G328" s="306"/>
      <c r="H328" s="306"/>
      <c r="I328" s="306"/>
      <c r="J328" s="306"/>
      <c r="K328" s="306"/>
      <c r="L328" s="306"/>
      <c r="M328" s="306"/>
      <c r="N328" s="306"/>
      <c r="O328" s="306"/>
      <c r="P328" s="306"/>
      <c r="Q328" s="306"/>
      <c r="R328" s="306"/>
      <c r="S328" s="306"/>
      <c r="T328" s="306"/>
      <c r="U328" s="306"/>
      <c r="V328" s="306"/>
      <c r="W328" s="306"/>
      <c r="X328" s="306"/>
      <c r="Y328" s="306"/>
      <c r="Z328" s="306"/>
      <c r="AA328" s="306"/>
      <c r="AB328" s="306"/>
      <c r="AC328" s="306"/>
      <c r="AD328" s="306"/>
      <c r="AE328" s="306"/>
      <c r="AF328" s="306"/>
      <c r="AG328" s="306"/>
      <c r="AH328" s="307"/>
      <c r="AI328" s="294"/>
      <c r="AJ328" s="297"/>
      <c r="AK328" s="297"/>
      <c r="AL328" s="297"/>
      <c r="AM328" s="297"/>
      <c r="AN328" s="295"/>
    </row>
    <row r="329" spans="1:40" s="85" customFormat="1" ht="18" customHeight="1">
      <c r="A329" s="31"/>
      <c r="C329" s="290">
        <f>C327+1</f>
        <v>63</v>
      </c>
      <c r="D329" s="291"/>
      <c r="E329" s="299" t="s">
        <v>249</v>
      </c>
      <c r="F329" s="300"/>
      <c r="G329" s="300"/>
      <c r="H329" s="300"/>
      <c r="I329" s="300"/>
      <c r="J329" s="300"/>
      <c r="K329" s="300"/>
      <c r="L329" s="300"/>
      <c r="M329" s="300"/>
      <c r="N329" s="300"/>
      <c r="O329" s="300"/>
      <c r="P329" s="300"/>
      <c r="Q329" s="300"/>
      <c r="R329" s="300"/>
      <c r="S329" s="300"/>
      <c r="T329" s="300"/>
      <c r="U329" s="300"/>
      <c r="V329" s="300"/>
      <c r="W329" s="300"/>
      <c r="X329" s="300"/>
      <c r="Y329" s="300"/>
      <c r="Z329" s="300"/>
      <c r="AA329" s="300"/>
      <c r="AB329" s="300"/>
      <c r="AC329" s="300"/>
      <c r="AD329" s="300"/>
      <c r="AE329" s="300"/>
      <c r="AF329" s="300"/>
      <c r="AG329" s="300"/>
      <c r="AH329" s="301"/>
      <c r="AI329" s="290"/>
      <c r="AJ329" s="296"/>
      <c r="AK329" s="296"/>
      <c r="AL329" s="296"/>
      <c r="AM329" s="296"/>
      <c r="AN329" s="291"/>
    </row>
    <row r="330" spans="1:40" s="85" customFormat="1" ht="18" customHeight="1">
      <c r="A330" s="31"/>
      <c r="C330" s="292"/>
      <c r="D330" s="293"/>
      <c r="E330" s="302"/>
      <c r="F330" s="303"/>
      <c r="G330" s="303"/>
      <c r="H330" s="303"/>
      <c r="I330" s="303"/>
      <c r="J330" s="303"/>
      <c r="K330" s="303"/>
      <c r="L330" s="303"/>
      <c r="M330" s="303"/>
      <c r="N330" s="303"/>
      <c r="O330" s="303"/>
      <c r="P330" s="303"/>
      <c r="Q330" s="303"/>
      <c r="R330" s="303"/>
      <c r="S330" s="303"/>
      <c r="T330" s="303"/>
      <c r="U330" s="303"/>
      <c r="V330" s="303"/>
      <c r="W330" s="303"/>
      <c r="X330" s="303"/>
      <c r="Y330" s="303"/>
      <c r="Z330" s="303"/>
      <c r="AA330" s="303"/>
      <c r="AB330" s="303"/>
      <c r="AC330" s="303"/>
      <c r="AD330" s="303"/>
      <c r="AE330" s="303"/>
      <c r="AF330" s="303"/>
      <c r="AG330" s="303"/>
      <c r="AH330" s="304"/>
      <c r="AI330" s="292"/>
      <c r="AJ330" s="298"/>
      <c r="AK330" s="298"/>
      <c r="AL330" s="298"/>
      <c r="AM330" s="298"/>
      <c r="AN330" s="293"/>
    </row>
    <row r="331" spans="1:40" s="85" customFormat="1" ht="18" customHeight="1">
      <c r="A331" s="31"/>
      <c r="C331" s="294"/>
      <c r="D331" s="295"/>
      <c r="E331" s="305"/>
      <c r="F331" s="306"/>
      <c r="G331" s="306"/>
      <c r="H331" s="306"/>
      <c r="I331" s="306"/>
      <c r="J331" s="306"/>
      <c r="K331" s="306"/>
      <c r="L331" s="306"/>
      <c r="M331" s="306"/>
      <c r="N331" s="306"/>
      <c r="O331" s="306"/>
      <c r="P331" s="306"/>
      <c r="Q331" s="306"/>
      <c r="R331" s="306"/>
      <c r="S331" s="306"/>
      <c r="T331" s="306"/>
      <c r="U331" s="306"/>
      <c r="V331" s="306"/>
      <c r="W331" s="306"/>
      <c r="X331" s="306"/>
      <c r="Y331" s="306"/>
      <c r="Z331" s="306"/>
      <c r="AA331" s="306"/>
      <c r="AB331" s="306"/>
      <c r="AC331" s="306"/>
      <c r="AD331" s="306"/>
      <c r="AE331" s="306"/>
      <c r="AF331" s="306"/>
      <c r="AG331" s="306"/>
      <c r="AH331" s="307"/>
      <c r="AI331" s="294"/>
      <c r="AJ331" s="297"/>
      <c r="AK331" s="297"/>
      <c r="AL331" s="297"/>
      <c r="AM331" s="297"/>
      <c r="AN331" s="295"/>
    </row>
    <row r="332" spans="1:40" s="85" customFormat="1" ht="18" customHeight="1">
      <c r="A332" s="31"/>
      <c r="C332" s="290">
        <f>C329+1</f>
        <v>64</v>
      </c>
      <c r="D332" s="291"/>
      <c r="E332" s="299" t="s">
        <v>212</v>
      </c>
      <c r="F332" s="300"/>
      <c r="G332" s="300"/>
      <c r="H332" s="300"/>
      <c r="I332" s="300"/>
      <c r="J332" s="300"/>
      <c r="K332" s="300"/>
      <c r="L332" s="300"/>
      <c r="M332" s="300"/>
      <c r="N332" s="300"/>
      <c r="O332" s="300"/>
      <c r="P332" s="300"/>
      <c r="Q332" s="300"/>
      <c r="R332" s="300"/>
      <c r="S332" s="300"/>
      <c r="T332" s="300"/>
      <c r="U332" s="300"/>
      <c r="V332" s="300"/>
      <c r="W332" s="300"/>
      <c r="X332" s="300"/>
      <c r="Y332" s="300"/>
      <c r="Z332" s="300"/>
      <c r="AA332" s="300"/>
      <c r="AB332" s="300"/>
      <c r="AC332" s="300"/>
      <c r="AD332" s="300"/>
      <c r="AE332" s="300"/>
      <c r="AF332" s="300"/>
      <c r="AG332" s="300"/>
      <c r="AH332" s="301"/>
      <c r="AI332" s="290"/>
      <c r="AJ332" s="296"/>
      <c r="AK332" s="296"/>
      <c r="AL332" s="296"/>
      <c r="AM332" s="296"/>
      <c r="AN332" s="291"/>
    </row>
    <row r="333" spans="1:40" s="85" customFormat="1" ht="18" customHeight="1">
      <c r="A333" s="31"/>
      <c r="C333" s="294"/>
      <c r="D333" s="295"/>
      <c r="E333" s="305"/>
      <c r="F333" s="306"/>
      <c r="G333" s="306"/>
      <c r="H333" s="306"/>
      <c r="I333" s="306"/>
      <c r="J333" s="306"/>
      <c r="K333" s="306"/>
      <c r="L333" s="306"/>
      <c r="M333" s="306"/>
      <c r="N333" s="306"/>
      <c r="O333" s="306"/>
      <c r="P333" s="306"/>
      <c r="Q333" s="306"/>
      <c r="R333" s="306"/>
      <c r="S333" s="306"/>
      <c r="T333" s="306"/>
      <c r="U333" s="306"/>
      <c r="V333" s="306"/>
      <c r="W333" s="306"/>
      <c r="X333" s="306"/>
      <c r="Y333" s="306"/>
      <c r="Z333" s="306"/>
      <c r="AA333" s="306"/>
      <c r="AB333" s="306"/>
      <c r="AC333" s="306"/>
      <c r="AD333" s="306"/>
      <c r="AE333" s="306"/>
      <c r="AF333" s="306"/>
      <c r="AG333" s="306"/>
      <c r="AH333" s="307"/>
      <c r="AI333" s="294"/>
      <c r="AJ333" s="297"/>
      <c r="AK333" s="297"/>
      <c r="AL333" s="297"/>
      <c r="AM333" s="297"/>
      <c r="AN333" s="295"/>
    </row>
    <row r="334" spans="1:40" s="85" customFormat="1" ht="18" customHeight="1">
      <c r="A334" s="31"/>
      <c r="C334" s="290">
        <f>C332+1</f>
        <v>65</v>
      </c>
      <c r="D334" s="291"/>
      <c r="E334" s="299" t="s">
        <v>414</v>
      </c>
      <c r="F334" s="300"/>
      <c r="G334" s="300"/>
      <c r="H334" s="300"/>
      <c r="I334" s="300"/>
      <c r="J334" s="300"/>
      <c r="K334" s="300"/>
      <c r="L334" s="300"/>
      <c r="M334" s="300"/>
      <c r="N334" s="300"/>
      <c r="O334" s="300"/>
      <c r="P334" s="300"/>
      <c r="Q334" s="300"/>
      <c r="R334" s="300"/>
      <c r="S334" s="300"/>
      <c r="T334" s="300"/>
      <c r="U334" s="300"/>
      <c r="V334" s="300"/>
      <c r="W334" s="300"/>
      <c r="X334" s="300"/>
      <c r="Y334" s="300"/>
      <c r="Z334" s="300"/>
      <c r="AA334" s="300"/>
      <c r="AB334" s="300"/>
      <c r="AC334" s="300"/>
      <c r="AD334" s="300"/>
      <c r="AE334" s="300"/>
      <c r="AF334" s="300"/>
      <c r="AG334" s="300"/>
      <c r="AH334" s="301"/>
      <c r="AI334" s="290"/>
      <c r="AJ334" s="296"/>
      <c r="AK334" s="296"/>
      <c r="AL334" s="296"/>
      <c r="AM334" s="296"/>
      <c r="AN334" s="291"/>
    </row>
    <row r="335" spans="1:40" s="85" customFormat="1" ht="18" customHeight="1">
      <c r="A335" s="31"/>
      <c r="C335" s="292"/>
      <c r="D335" s="293"/>
      <c r="E335" s="302"/>
      <c r="F335" s="303"/>
      <c r="G335" s="303"/>
      <c r="H335" s="303"/>
      <c r="I335" s="303"/>
      <c r="J335" s="303"/>
      <c r="K335" s="303"/>
      <c r="L335" s="303"/>
      <c r="M335" s="303"/>
      <c r="N335" s="303"/>
      <c r="O335" s="303"/>
      <c r="P335" s="303"/>
      <c r="Q335" s="303"/>
      <c r="R335" s="303"/>
      <c r="S335" s="303"/>
      <c r="T335" s="303"/>
      <c r="U335" s="303"/>
      <c r="V335" s="303"/>
      <c r="W335" s="303"/>
      <c r="X335" s="303"/>
      <c r="Y335" s="303"/>
      <c r="Z335" s="303"/>
      <c r="AA335" s="303"/>
      <c r="AB335" s="303"/>
      <c r="AC335" s="303"/>
      <c r="AD335" s="303"/>
      <c r="AE335" s="303"/>
      <c r="AF335" s="303"/>
      <c r="AG335" s="303"/>
      <c r="AH335" s="304"/>
      <c r="AI335" s="292"/>
      <c r="AJ335" s="298"/>
      <c r="AK335" s="298"/>
      <c r="AL335" s="298"/>
      <c r="AM335" s="298"/>
      <c r="AN335" s="293"/>
    </row>
    <row r="336" spans="1:40" s="85" customFormat="1" ht="18" customHeight="1">
      <c r="A336" s="31"/>
      <c r="C336" s="292"/>
      <c r="D336" s="293"/>
      <c r="E336" s="302"/>
      <c r="F336" s="303"/>
      <c r="G336" s="303"/>
      <c r="H336" s="303"/>
      <c r="I336" s="303"/>
      <c r="J336" s="303"/>
      <c r="K336" s="303"/>
      <c r="L336" s="303"/>
      <c r="M336" s="303"/>
      <c r="N336" s="303"/>
      <c r="O336" s="303"/>
      <c r="P336" s="303"/>
      <c r="Q336" s="303"/>
      <c r="R336" s="303"/>
      <c r="S336" s="303"/>
      <c r="T336" s="303"/>
      <c r="U336" s="303"/>
      <c r="V336" s="303"/>
      <c r="W336" s="303"/>
      <c r="X336" s="303"/>
      <c r="Y336" s="303"/>
      <c r="Z336" s="303"/>
      <c r="AA336" s="303"/>
      <c r="AB336" s="303"/>
      <c r="AC336" s="303"/>
      <c r="AD336" s="303"/>
      <c r="AE336" s="303"/>
      <c r="AF336" s="303"/>
      <c r="AG336" s="303"/>
      <c r="AH336" s="304"/>
      <c r="AI336" s="292"/>
      <c r="AJ336" s="298"/>
      <c r="AK336" s="298"/>
      <c r="AL336" s="298"/>
      <c r="AM336" s="298"/>
      <c r="AN336" s="293"/>
    </row>
    <row r="337" spans="1:40" s="85" customFormat="1" ht="18" customHeight="1">
      <c r="A337" s="31"/>
      <c r="C337" s="294"/>
      <c r="D337" s="295"/>
      <c r="E337" s="305"/>
      <c r="F337" s="306"/>
      <c r="G337" s="306"/>
      <c r="H337" s="306"/>
      <c r="I337" s="306"/>
      <c r="J337" s="306"/>
      <c r="K337" s="306"/>
      <c r="L337" s="306"/>
      <c r="M337" s="306"/>
      <c r="N337" s="306"/>
      <c r="O337" s="306"/>
      <c r="P337" s="306"/>
      <c r="Q337" s="306"/>
      <c r="R337" s="306"/>
      <c r="S337" s="306"/>
      <c r="T337" s="306"/>
      <c r="U337" s="306"/>
      <c r="V337" s="306"/>
      <c r="W337" s="306"/>
      <c r="X337" s="306"/>
      <c r="Y337" s="306"/>
      <c r="Z337" s="306"/>
      <c r="AA337" s="306"/>
      <c r="AB337" s="306"/>
      <c r="AC337" s="306"/>
      <c r="AD337" s="306"/>
      <c r="AE337" s="306"/>
      <c r="AF337" s="306"/>
      <c r="AG337" s="306"/>
      <c r="AH337" s="307"/>
      <c r="AI337" s="294"/>
      <c r="AJ337" s="297"/>
      <c r="AK337" s="297"/>
      <c r="AL337" s="297"/>
      <c r="AM337" s="297"/>
      <c r="AN337" s="295"/>
    </row>
    <row r="338" spans="1:40" ht="18" customHeight="1">
      <c r="C338" s="211"/>
      <c r="D338" s="211"/>
      <c r="E338" s="216"/>
      <c r="F338" s="216"/>
      <c r="G338" s="216"/>
      <c r="H338" s="216"/>
      <c r="I338" s="216"/>
      <c r="J338" s="216"/>
      <c r="K338" s="216"/>
      <c r="L338" s="216"/>
      <c r="M338" s="216"/>
      <c r="N338" s="216"/>
      <c r="O338" s="216"/>
      <c r="P338" s="216"/>
      <c r="Q338" s="216"/>
      <c r="R338" s="216"/>
      <c r="S338" s="216"/>
      <c r="T338" s="216"/>
      <c r="U338" s="216"/>
      <c r="V338" s="216"/>
      <c r="W338" s="216"/>
      <c r="X338" s="216"/>
      <c r="Y338" s="216"/>
      <c r="Z338" s="216"/>
      <c r="AA338" s="216"/>
      <c r="AB338" s="216"/>
      <c r="AC338" s="216"/>
      <c r="AD338" s="216"/>
      <c r="AE338" s="216"/>
      <c r="AF338" s="216"/>
      <c r="AG338" s="216"/>
      <c r="AH338" s="216"/>
      <c r="AI338" s="211"/>
      <c r="AJ338" s="211"/>
      <c r="AK338" s="211"/>
      <c r="AL338" s="211"/>
      <c r="AM338" s="211"/>
      <c r="AN338" s="211"/>
    </row>
    <row r="339" spans="1:40" ht="18" customHeight="1">
      <c r="B339" s="205" t="s">
        <v>223</v>
      </c>
      <c r="C339" s="211"/>
      <c r="D339" s="211"/>
      <c r="E339" s="216"/>
      <c r="F339" s="216"/>
      <c r="G339" s="216"/>
      <c r="H339" s="216"/>
      <c r="I339" s="216"/>
      <c r="J339" s="216"/>
      <c r="K339" s="216"/>
      <c r="L339" s="216"/>
      <c r="M339" s="216"/>
      <c r="N339" s="216"/>
      <c r="O339" s="216"/>
      <c r="P339" s="216"/>
      <c r="Q339" s="216"/>
      <c r="R339" s="216"/>
      <c r="S339" s="216"/>
      <c r="T339" s="216"/>
      <c r="U339" s="216"/>
      <c r="V339" s="216"/>
      <c r="W339" s="216"/>
      <c r="X339" s="216"/>
      <c r="Y339" s="216"/>
      <c r="Z339" s="216"/>
      <c r="AA339" s="216"/>
      <c r="AB339" s="216"/>
      <c r="AC339" s="216"/>
      <c r="AD339" s="216"/>
      <c r="AE339" s="216"/>
      <c r="AF339" s="216"/>
      <c r="AG339" s="216"/>
      <c r="AH339" s="216"/>
      <c r="AI339" s="211"/>
      <c r="AJ339" s="211"/>
      <c r="AK339" s="211"/>
      <c r="AL339" s="211"/>
      <c r="AM339" s="211"/>
      <c r="AN339" s="211"/>
    </row>
    <row r="340" spans="1:40" ht="18" customHeight="1">
      <c r="C340" s="317">
        <f>C334+1</f>
        <v>66</v>
      </c>
      <c r="D340" s="318"/>
      <c r="E340" s="308" t="s">
        <v>174</v>
      </c>
      <c r="F340" s="309"/>
      <c r="G340" s="309"/>
      <c r="H340" s="309"/>
      <c r="I340" s="309"/>
      <c r="J340" s="309"/>
      <c r="K340" s="309"/>
      <c r="L340" s="309"/>
      <c r="M340" s="309"/>
      <c r="N340" s="309"/>
      <c r="O340" s="309"/>
      <c r="P340" s="309"/>
      <c r="Q340" s="309"/>
      <c r="R340" s="309"/>
      <c r="S340" s="309"/>
      <c r="T340" s="309"/>
      <c r="U340" s="309"/>
      <c r="V340" s="309"/>
      <c r="W340" s="309"/>
      <c r="X340" s="309"/>
      <c r="Y340" s="309"/>
      <c r="Z340" s="309"/>
      <c r="AA340" s="309"/>
      <c r="AB340" s="309"/>
      <c r="AC340" s="309"/>
      <c r="AD340" s="309"/>
      <c r="AE340" s="309"/>
      <c r="AF340" s="309"/>
      <c r="AG340" s="309"/>
      <c r="AH340" s="310"/>
      <c r="AI340" s="317"/>
      <c r="AJ340" s="321"/>
      <c r="AK340" s="321"/>
      <c r="AL340" s="321"/>
      <c r="AM340" s="321"/>
      <c r="AN340" s="318"/>
    </row>
    <row r="341" spans="1:40" ht="18" customHeight="1">
      <c r="C341" s="323"/>
      <c r="D341" s="324"/>
      <c r="E341" s="311"/>
      <c r="F341" s="312"/>
      <c r="G341" s="312"/>
      <c r="H341" s="312"/>
      <c r="I341" s="312"/>
      <c r="J341" s="312"/>
      <c r="K341" s="312"/>
      <c r="L341" s="312"/>
      <c r="M341" s="312"/>
      <c r="N341" s="312"/>
      <c r="O341" s="312"/>
      <c r="P341" s="312"/>
      <c r="Q341" s="312"/>
      <c r="R341" s="312"/>
      <c r="S341" s="312"/>
      <c r="T341" s="312"/>
      <c r="U341" s="312"/>
      <c r="V341" s="312"/>
      <c r="W341" s="312"/>
      <c r="X341" s="312"/>
      <c r="Y341" s="312"/>
      <c r="Z341" s="312"/>
      <c r="AA341" s="312"/>
      <c r="AB341" s="312"/>
      <c r="AC341" s="312"/>
      <c r="AD341" s="312"/>
      <c r="AE341" s="312"/>
      <c r="AF341" s="312"/>
      <c r="AG341" s="312"/>
      <c r="AH341" s="313"/>
      <c r="AI341" s="323"/>
      <c r="AJ341" s="325"/>
      <c r="AK341" s="325"/>
      <c r="AL341" s="325"/>
      <c r="AM341" s="325"/>
      <c r="AN341" s="324"/>
    </row>
    <row r="342" spans="1:40" ht="18" customHeight="1">
      <c r="C342" s="319"/>
      <c r="D342" s="320"/>
      <c r="E342" s="314"/>
      <c r="F342" s="315"/>
      <c r="G342" s="315"/>
      <c r="H342" s="315"/>
      <c r="I342" s="315"/>
      <c r="J342" s="315"/>
      <c r="K342" s="315"/>
      <c r="L342" s="315"/>
      <c r="M342" s="315"/>
      <c r="N342" s="315"/>
      <c r="O342" s="315"/>
      <c r="P342" s="315"/>
      <c r="Q342" s="315"/>
      <c r="R342" s="315"/>
      <c r="S342" s="315"/>
      <c r="T342" s="315"/>
      <c r="U342" s="315"/>
      <c r="V342" s="315"/>
      <c r="W342" s="315"/>
      <c r="X342" s="315"/>
      <c r="Y342" s="315"/>
      <c r="Z342" s="315"/>
      <c r="AA342" s="315"/>
      <c r="AB342" s="315"/>
      <c r="AC342" s="315"/>
      <c r="AD342" s="315"/>
      <c r="AE342" s="315"/>
      <c r="AF342" s="315"/>
      <c r="AG342" s="315"/>
      <c r="AH342" s="316"/>
      <c r="AI342" s="319"/>
      <c r="AJ342" s="322"/>
      <c r="AK342" s="322"/>
      <c r="AL342" s="322"/>
      <c r="AM342" s="322"/>
      <c r="AN342" s="320"/>
    </row>
    <row r="343" spans="1:40" ht="18" customHeight="1">
      <c r="C343" s="211"/>
      <c r="D343" s="211"/>
      <c r="E343" s="216"/>
      <c r="F343" s="216"/>
      <c r="G343" s="216"/>
      <c r="H343" s="216"/>
      <c r="I343" s="216"/>
      <c r="J343" s="216"/>
      <c r="K343" s="216"/>
      <c r="L343" s="216"/>
      <c r="M343" s="216"/>
      <c r="N343" s="216"/>
      <c r="O343" s="216"/>
      <c r="P343" s="216"/>
      <c r="Q343" s="216"/>
      <c r="R343" s="216"/>
      <c r="S343" s="216"/>
      <c r="T343" s="216"/>
      <c r="U343" s="216"/>
      <c r="V343" s="216"/>
      <c r="W343" s="216"/>
      <c r="X343" s="216"/>
      <c r="Y343" s="216"/>
      <c r="Z343" s="216"/>
      <c r="AA343" s="216"/>
      <c r="AB343" s="216"/>
      <c r="AC343" s="216"/>
      <c r="AD343" s="216"/>
      <c r="AE343" s="216"/>
      <c r="AF343" s="216"/>
      <c r="AG343" s="216"/>
      <c r="AH343" s="216"/>
      <c r="AI343" s="214"/>
      <c r="AJ343" s="214"/>
      <c r="AK343" s="214"/>
      <c r="AL343" s="214"/>
      <c r="AM343" s="214"/>
      <c r="AN343" s="214"/>
    </row>
    <row r="344" spans="1:40" ht="18" customHeight="1">
      <c r="B344" s="205" t="s">
        <v>224</v>
      </c>
    </row>
    <row r="345" spans="1:40" ht="18" customHeight="1">
      <c r="C345" s="290">
        <f>C340+1</f>
        <v>67</v>
      </c>
      <c r="D345" s="291"/>
      <c r="E345" s="308" t="s">
        <v>175</v>
      </c>
      <c r="F345" s="309"/>
      <c r="G345" s="309"/>
      <c r="H345" s="309"/>
      <c r="I345" s="309"/>
      <c r="J345" s="309"/>
      <c r="K345" s="309"/>
      <c r="L345" s="309"/>
      <c r="M345" s="309"/>
      <c r="N345" s="309"/>
      <c r="O345" s="309"/>
      <c r="P345" s="309"/>
      <c r="Q345" s="309"/>
      <c r="R345" s="309"/>
      <c r="S345" s="309"/>
      <c r="T345" s="309"/>
      <c r="U345" s="309"/>
      <c r="V345" s="309"/>
      <c r="W345" s="309"/>
      <c r="X345" s="309"/>
      <c r="Y345" s="309"/>
      <c r="Z345" s="309"/>
      <c r="AA345" s="309"/>
      <c r="AB345" s="309"/>
      <c r="AC345" s="309"/>
      <c r="AD345" s="309"/>
      <c r="AE345" s="309"/>
      <c r="AF345" s="309"/>
      <c r="AG345" s="309"/>
      <c r="AH345" s="310"/>
      <c r="AI345" s="317"/>
      <c r="AJ345" s="321"/>
      <c r="AK345" s="321"/>
      <c r="AL345" s="321"/>
      <c r="AM345" s="321"/>
      <c r="AN345" s="318"/>
    </row>
    <row r="346" spans="1:40" ht="18" customHeight="1">
      <c r="C346" s="292"/>
      <c r="D346" s="293"/>
      <c r="E346" s="314"/>
      <c r="F346" s="315"/>
      <c r="G346" s="315"/>
      <c r="H346" s="315"/>
      <c r="I346" s="315"/>
      <c r="J346" s="315"/>
      <c r="K346" s="315"/>
      <c r="L346" s="315"/>
      <c r="M346" s="315"/>
      <c r="N346" s="315"/>
      <c r="O346" s="315"/>
      <c r="P346" s="315"/>
      <c r="Q346" s="315"/>
      <c r="R346" s="315"/>
      <c r="S346" s="315"/>
      <c r="T346" s="315"/>
      <c r="U346" s="315"/>
      <c r="V346" s="315"/>
      <c r="W346" s="315"/>
      <c r="X346" s="315"/>
      <c r="Y346" s="315"/>
      <c r="Z346" s="315"/>
      <c r="AA346" s="315"/>
      <c r="AB346" s="315"/>
      <c r="AC346" s="315"/>
      <c r="AD346" s="315"/>
      <c r="AE346" s="315"/>
      <c r="AF346" s="315"/>
      <c r="AG346" s="315"/>
      <c r="AH346" s="316"/>
      <c r="AI346" s="319"/>
      <c r="AJ346" s="322"/>
      <c r="AK346" s="322"/>
      <c r="AL346" s="322"/>
      <c r="AM346" s="322"/>
      <c r="AN346" s="320"/>
    </row>
    <row r="347" spans="1:40" ht="18" customHeight="1">
      <c r="C347" s="292"/>
      <c r="D347" s="293"/>
      <c r="E347" s="373" t="s">
        <v>100</v>
      </c>
      <c r="F347" s="374"/>
      <c r="G347" s="374"/>
      <c r="H347" s="374"/>
      <c r="I347" s="374"/>
      <c r="J347" s="374"/>
      <c r="K347" s="374"/>
      <c r="L347" s="374"/>
      <c r="M347" s="374"/>
      <c r="N347" s="374"/>
      <c r="O347" s="374"/>
      <c r="P347" s="374"/>
      <c r="Q347" s="374"/>
      <c r="R347" s="374"/>
      <c r="S347" s="374"/>
      <c r="T347" s="374"/>
      <c r="U347" s="374"/>
      <c r="V347" s="374"/>
      <c r="W347" s="374"/>
      <c r="X347" s="374"/>
      <c r="Y347" s="374"/>
      <c r="Z347" s="374"/>
      <c r="AA347" s="374"/>
      <c r="AB347" s="374"/>
      <c r="AC347" s="374"/>
      <c r="AD347" s="374"/>
      <c r="AE347" s="374"/>
      <c r="AF347" s="374"/>
      <c r="AG347" s="374"/>
      <c r="AH347" s="374"/>
      <c r="AI347" s="211"/>
      <c r="AJ347" s="211"/>
      <c r="AK347" s="211"/>
      <c r="AL347" s="211"/>
      <c r="AM347" s="211"/>
      <c r="AN347" s="212"/>
    </row>
    <row r="348" spans="1:40" ht="18" customHeight="1">
      <c r="C348" s="292"/>
      <c r="D348" s="293"/>
      <c r="E348" s="206" t="s">
        <v>101</v>
      </c>
      <c r="F348" s="372"/>
      <c r="G348" s="372"/>
      <c r="H348" s="207" t="s">
        <v>102</v>
      </c>
      <c r="I348" s="312" t="s">
        <v>109</v>
      </c>
      <c r="J348" s="312"/>
      <c r="K348" s="312"/>
      <c r="L348" s="312"/>
      <c r="M348" s="312"/>
      <c r="N348" s="312"/>
      <c r="O348" s="312"/>
      <c r="P348" s="312"/>
      <c r="Q348" s="312"/>
      <c r="R348" s="312"/>
      <c r="S348" s="312"/>
      <c r="T348" s="312"/>
      <c r="U348" s="312"/>
      <c r="V348" s="312"/>
      <c r="W348" s="312"/>
      <c r="X348" s="312"/>
      <c r="Y348" s="312"/>
      <c r="Z348" s="312"/>
      <c r="AA348" s="312"/>
      <c r="AB348" s="312"/>
      <c r="AC348" s="312"/>
      <c r="AD348" s="312"/>
      <c r="AE348" s="312"/>
      <c r="AF348" s="312"/>
      <c r="AG348" s="312"/>
      <c r="AH348" s="312"/>
      <c r="AI348" s="312"/>
      <c r="AJ348" s="312"/>
      <c r="AK348" s="312"/>
      <c r="AL348" s="312"/>
      <c r="AM348" s="312"/>
      <c r="AN348" s="313"/>
    </row>
    <row r="349" spans="1:40" ht="18" customHeight="1">
      <c r="C349" s="292"/>
      <c r="D349" s="293"/>
      <c r="E349" s="206" t="s">
        <v>101</v>
      </c>
      <c r="F349" s="372"/>
      <c r="G349" s="372"/>
      <c r="H349" s="207" t="s">
        <v>102</v>
      </c>
      <c r="I349" s="370" t="s">
        <v>110</v>
      </c>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0"/>
      <c r="AL349" s="370"/>
      <c r="AM349" s="370"/>
      <c r="AN349" s="371"/>
    </row>
    <row r="350" spans="1:40" ht="18" customHeight="1">
      <c r="C350" s="292"/>
      <c r="D350" s="293"/>
      <c r="E350" s="206"/>
      <c r="F350" s="372"/>
      <c r="G350" s="372"/>
      <c r="H350" s="207"/>
      <c r="I350" s="370" t="s">
        <v>111</v>
      </c>
      <c r="J350" s="370"/>
      <c r="K350" s="370"/>
      <c r="L350" s="370"/>
      <c r="M350" s="370"/>
      <c r="N350" s="370"/>
      <c r="O350" s="370"/>
      <c r="P350" s="370"/>
      <c r="Q350" s="370"/>
      <c r="R350" s="370"/>
      <c r="S350" s="370"/>
      <c r="T350" s="370"/>
      <c r="U350" s="370"/>
      <c r="V350" s="370"/>
      <c r="W350" s="370"/>
      <c r="X350" s="370"/>
      <c r="Y350" s="370"/>
      <c r="Z350" s="370"/>
      <c r="AA350" s="370"/>
      <c r="AB350" s="370"/>
      <c r="AC350" s="370"/>
      <c r="AD350" s="370"/>
      <c r="AE350" s="370"/>
      <c r="AF350" s="370"/>
      <c r="AG350" s="370"/>
      <c r="AH350" s="370"/>
      <c r="AI350" s="370"/>
      <c r="AJ350" s="370"/>
      <c r="AK350" s="370"/>
      <c r="AL350" s="370"/>
      <c r="AM350" s="370"/>
      <c r="AN350" s="371"/>
    </row>
    <row r="351" spans="1:40" ht="18" customHeight="1">
      <c r="C351" s="292"/>
      <c r="D351" s="293"/>
      <c r="E351" s="206"/>
      <c r="F351" s="372"/>
      <c r="G351" s="372"/>
      <c r="H351" s="207"/>
      <c r="I351" s="370" t="s">
        <v>103</v>
      </c>
      <c r="J351" s="370"/>
      <c r="K351" s="370"/>
      <c r="L351" s="370"/>
      <c r="M351" s="370"/>
      <c r="N351" s="370"/>
      <c r="O351" s="370"/>
      <c r="P351" s="370"/>
      <c r="Q351" s="370"/>
      <c r="R351" s="370"/>
      <c r="S351" s="370"/>
      <c r="T351" s="370"/>
      <c r="U351" s="370"/>
      <c r="V351" s="370"/>
      <c r="W351" s="370"/>
      <c r="X351" s="370"/>
      <c r="Y351" s="370"/>
      <c r="Z351" s="370"/>
      <c r="AA351" s="370"/>
      <c r="AB351" s="370"/>
      <c r="AC351" s="370"/>
      <c r="AD351" s="370"/>
      <c r="AE351" s="370"/>
      <c r="AF351" s="370"/>
      <c r="AG351" s="370"/>
      <c r="AH351" s="370"/>
      <c r="AI351" s="370"/>
      <c r="AJ351" s="370"/>
      <c r="AK351" s="370"/>
      <c r="AL351" s="370"/>
      <c r="AM351" s="370"/>
      <c r="AN351" s="371"/>
    </row>
    <row r="352" spans="1:40" ht="18" customHeight="1">
      <c r="C352" s="292"/>
      <c r="D352" s="293"/>
      <c r="E352" s="206"/>
      <c r="F352" s="372"/>
      <c r="G352" s="372"/>
      <c r="H352" s="207"/>
      <c r="I352" s="370" t="s">
        <v>104</v>
      </c>
      <c r="J352" s="370"/>
      <c r="K352" s="370"/>
      <c r="L352" s="370"/>
      <c r="M352" s="370"/>
      <c r="N352" s="370"/>
      <c r="O352" s="370"/>
      <c r="P352" s="370"/>
      <c r="Q352" s="370"/>
      <c r="R352" s="370"/>
      <c r="S352" s="370"/>
      <c r="T352" s="370"/>
      <c r="U352" s="370"/>
      <c r="V352" s="370"/>
      <c r="W352" s="370"/>
      <c r="X352" s="370"/>
      <c r="Y352" s="370"/>
      <c r="Z352" s="370"/>
      <c r="AA352" s="370"/>
      <c r="AB352" s="370"/>
      <c r="AC352" s="370"/>
      <c r="AD352" s="370"/>
      <c r="AE352" s="370"/>
      <c r="AF352" s="370"/>
      <c r="AG352" s="370"/>
      <c r="AH352" s="370"/>
      <c r="AI352" s="370"/>
      <c r="AJ352" s="370"/>
      <c r="AK352" s="370"/>
      <c r="AL352" s="370"/>
      <c r="AM352" s="370"/>
      <c r="AN352" s="371"/>
    </row>
    <row r="353" spans="3:40" ht="18" customHeight="1">
      <c r="C353" s="292"/>
      <c r="D353" s="293"/>
      <c r="E353" s="206"/>
      <c r="F353" s="231"/>
      <c r="G353" s="231"/>
      <c r="H353" s="207"/>
      <c r="I353" s="234" t="s">
        <v>112</v>
      </c>
      <c r="J353" s="216"/>
      <c r="K353" s="216"/>
      <c r="L353" s="216"/>
      <c r="M353" s="216"/>
      <c r="N353" s="216"/>
      <c r="O353" s="216"/>
      <c r="P353" s="216"/>
      <c r="Q353" s="216"/>
      <c r="R353" s="216"/>
      <c r="S353" s="216"/>
      <c r="T353" s="216"/>
      <c r="U353" s="216"/>
      <c r="V353" s="216"/>
      <c r="W353" s="216"/>
      <c r="X353" s="216"/>
      <c r="Y353" s="216"/>
      <c r="Z353" s="216"/>
      <c r="AA353" s="216"/>
      <c r="AB353" s="216"/>
      <c r="AC353" s="216"/>
      <c r="AD353" s="216"/>
      <c r="AE353" s="216"/>
      <c r="AF353" s="216"/>
      <c r="AG353" s="216"/>
      <c r="AH353" s="216"/>
      <c r="AI353" s="216"/>
      <c r="AJ353" s="216"/>
      <c r="AK353" s="216"/>
      <c r="AL353" s="216"/>
      <c r="AM353" s="216"/>
      <c r="AN353" s="235"/>
    </row>
    <row r="354" spans="3:40" ht="18" customHeight="1">
      <c r="C354" s="292"/>
      <c r="D354" s="293"/>
      <c r="E354" s="206"/>
      <c r="F354" s="372"/>
      <c r="G354" s="372"/>
      <c r="H354" s="207"/>
      <c r="I354" s="370" t="s">
        <v>105</v>
      </c>
      <c r="J354" s="370"/>
      <c r="K354" s="370"/>
      <c r="L354" s="370"/>
      <c r="M354" s="370"/>
      <c r="N354" s="370"/>
      <c r="O354" s="370"/>
      <c r="P354" s="370"/>
      <c r="Q354" s="370"/>
      <c r="R354" s="370"/>
      <c r="S354" s="370"/>
      <c r="T354" s="370"/>
      <c r="U354" s="370"/>
      <c r="V354" s="370"/>
      <c r="W354" s="370"/>
      <c r="X354" s="370"/>
      <c r="Y354" s="370"/>
      <c r="Z354" s="370"/>
      <c r="AA354" s="370"/>
      <c r="AB354" s="370"/>
      <c r="AC354" s="370"/>
      <c r="AD354" s="370"/>
      <c r="AE354" s="370"/>
      <c r="AF354" s="370"/>
      <c r="AG354" s="370"/>
      <c r="AH354" s="370"/>
      <c r="AI354" s="370"/>
      <c r="AJ354" s="370"/>
      <c r="AK354" s="370"/>
      <c r="AL354" s="370"/>
      <c r="AM354" s="370"/>
      <c r="AN354" s="371"/>
    </row>
    <row r="355" spans="3:40" ht="18" customHeight="1">
      <c r="C355" s="292"/>
      <c r="D355" s="293"/>
      <c r="E355" s="206" t="s">
        <v>62</v>
      </c>
      <c r="F355" s="231"/>
      <c r="G355" s="231"/>
      <c r="H355" s="207" t="s">
        <v>8</v>
      </c>
      <c r="I355" s="370" t="s">
        <v>366</v>
      </c>
      <c r="J355" s="387"/>
      <c r="K355" s="387"/>
      <c r="L355" s="387"/>
      <c r="M355" s="387"/>
      <c r="N355" s="387"/>
      <c r="O355" s="387"/>
      <c r="P355" s="387"/>
      <c r="Q355" s="387"/>
      <c r="R355" s="387"/>
      <c r="S355" s="387"/>
      <c r="T355" s="387"/>
      <c r="U355" s="387"/>
      <c r="V355" s="387"/>
      <c r="W355" s="387"/>
      <c r="X355" s="387"/>
      <c r="Y355" s="387"/>
      <c r="Z355" s="387"/>
      <c r="AA355" s="387"/>
      <c r="AB355" s="387"/>
      <c r="AC355" s="387"/>
      <c r="AD355" s="387"/>
      <c r="AE355" s="387"/>
      <c r="AF355" s="387"/>
      <c r="AG355" s="387"/>
      <c r="AH355" s="387"/>
      <c r="AI355" s="387"/>
      <c r="AJ355" s="387"/>
      <c r="AK355" s="387"/>
      <c r="AL355" s="387"/>
      <c r="AM355" s="387"/>
      <c r="AN355" s="371"/>
    </row>
    <row r="356" spans="3:40" ht="18" customHeight="1">
      <c r="C356" s="292"/>
      <c r="D356" s="293"/>
      <c r="E356" s="206"/>
      <c r="F356" s="231"/>
      <c r="G356" s="231"/>
      <c r="H356" s="207"/>
      <c r="I356" s="370" t="s">
        <v>367</v>
      </c>
      <c r="J356" s="370"/>
      <c r="K356" s="370"/>
      <c r="L356" s="370"/>
      <c r="M356" s="370"/>
      <c r="N356" s="370"/>
      <c r="O356" s="370"/>
      <c r="P356" s="370"/>
      <c r="Q356" s="370"/>
      <c r="R356" s="370"/>
      <c r="S356" s="370"/>
      <c r="T356" s="370"/>
      <c r="U356" s="370"/>
      <c r="V356" s="370"/>
      <c r="W356" s="370"/>
      <c r="X356" s="370"/>
      <c r="Y356" s="370"/>
      <c r="Z356" s="370"/>
      <c r="AA356" s="370"/>
      <c r="AB356" s="370"/>
      <c r="AC356" s="370"/>
      <c r="AD356" s="370"/>
      <c r="AE356" s="370"/>
      <c r="AF356" s="370"/>
      <c r="AG356" s="370"/>
      <c r="AH356" s="370"/>
      <c r="AI356" s="370"/>
      <c r="AJ356" s="370"/>
      <c r="AK356" s="370"/>
      <c r="AL356" s="370"/>
      <c r="AM356" s="370"/>
      <c r="AN356" s="371"/>
    </row>
    <row r="357" spans="3:40" ht="18" customHeight="1">
      <c r="C357" s="292"/>
      <c r="D357" s="293"/>
      <c r="E357" s="206" t="s">
        <v>101</v>
      </c>
      <c r="F357" s="372"/>
      <c r="G357" s="372"/>
      <c r="H357" s="207" t="s">
        <v>102</v>
      </c>
      <c r="I357" s="312" t="s">
        <v>106</v>
      </c>
      <c r="J357" s="312"/>
      <c r="K357" s="312"/>
      <c r="L357" s="312"/>
      <c r="M357" s="312"/>
      <c r="N357" s="312"/>
      <c r="O357" s="312"/>
      <c r="P357" s="312"/>
      <c r="Q357" s="312"/>
      <c r="R357" s="312"/>
      <c r="S357" s="312"/>
      <c r="T357" s="312"/>
      <c r="U357" s="312"/>
      <c r="V357" s="312"/>
      <c r="W357" s="312"/>
      <c r="X357" s="312"/>
      <c r="Y357" s="312"/>
      <c r="Z357" s="312"/>
      <c r="AA357" s="312"/>
      <c r="AB357" s="312"/>
      <c r="AC357" s="312"/>
      <c r="AD357" s="312"/>
      <c r="AE357" s="312"/>
      <c r="AF357" s="312"/>
      <c r="AG357" s="312"/>
      <c r="AH357" s="312"/>
      <c r="AI357" s="312"/>
      <c r="AJ357" s="312"/>
      <c r="AK357" s="312"/>
      <c r="AL357" s="312"/>
      <c r="AM357" s="312"/>
      <c r="AN357" s="313"/>
    </row>
    <row r="358" spans="3:40" ht="18" customHeight="1">
      <c r="C358" s="292"/>
      <c r="D358" s="293"/>
      <c r="E358" s="206" t="s">
        <v>101</v>
      </c>
      <c r="F358" s="372"/>
      <c r="G358" s="372"/>
      <c r="H358" s="207" t="s">
        <v>102</v>
      </c>
      <c r="I358" s="370" t="s">
        <v>107</v>
      </c>
      <c r="J358" s="370"/>
      <c r="K358" s="370"/>
      <c r="L358" s="370"/>
      <c r="M358" s="370"/>
      <c r="N358" s="370"/>
      <c r="O358" s="370"/>
      <c r="P358" s="370"/>
      <c r="Q358" s="370"/>
      <c r="R358" s="370"/>
      <c r="S358" s="370"/>
      <c r="T358" s="370"/>
      <c r="U358" s="370"/>
      <c r="V358" s="370"/>
      <c r="W358" s="370"/>
      <c r="X358" s="370"/>
      <c r="Y358" s="370"/>
      <c r="Z358" s="370"/>
      <c r="AA358" s="370"/>
      <c r="AB358" s="370"/>
      <c r="AC358" s="370"/>
      <c r="AD358" s="370"/>
      <c r="AE358" s="370"/>
      <c r="AF358" s="370"/>
      <c r="AG358" s="370"/>
      <c r="AH358" s="370"/>
      <c r="AI358" s="370"/>
      <c r="AJ358" s="370"/>
      <c r="AK358" s="370"/>
      <c r="AL358" s="370"/>
      <c r="AM358" s="370"/>
      <c r="AN358" s="371"/>
    </row>
    <row r="359" spans="3:40" ht="18" customHeight="1">
      <c r="C359" s="292"/>
      <c r="D359" s="293"/>
      <c r="E359" s="206" t="s">
        <v>62</v>
      </c>
      <c r="F359" s="372"/>
      <c r="G359" s="372"/>
      <c r="H359" s="207" t="s">
        <v>8</v>
      </c>
      <c r="I359" s="370" t="s">
        <v>108</v>
      </c>
      <c r="J359" s="370"/>
      <c r="K359" s="370"/>
      <c r="L359" s="370"/>
      <c r="M359" s="370"/>
      <c r="N359" s="370"/>
      <c r="O359" s="370"/>
      <c r="P359" s="370"/>
      <c r="Q359" s="370"/>
      <c r="R359" s="370"/>
      <c r="S359" s="370"/>
      <c r="T359" s="370"/>
      <c r="U359" s="370"/>
      <c r="V359" s="370"/>
      <c r="W359" s="370"/>
      <c r="X359" s="370"/>
      <c r="Y359" s="370"/>
      <c r="Z359" s="370"/>
      <c r="AA359" s="370"/>
      <c r="AB359" s="370"/>
      <c r="AC359" s="370"/>
      <c r="AD359" s="370"/>
      <c r="AE359" s="370"/>
      <c r="AF359" s="370"/>
      <c r="AG359" s="370"/>
      <c r="AH359" s="370"/>
      <c r="AI359" s="370"/>
      <c r="AJ359" s="370"/>
      <c r="AK359" s="370"/>
      <c r="AL359" s="370"/>
      <c r="AM359" s="370"/>
      <c r="AN359" s="371"/>
    </row>
    <row r="360" spans="3:40" ht="18" customHeight="1">
      <c r="C360" s="294"/>
      <c r="D360" s="295"/>
      <c r="E360" s="208"/>
      <c r="F360" s="348"/>
      <c r="G360" s="348"/>
      <c r="H360" s="209"/>
      <c r="I360" s="377"/>
      <c r="J360" s="377"/>
      <c r="K360" s="377"/>
      <c r="L360" s="377"/>
      <c r="M360" s="377"/>
      <c r="N360" s="377"/>
      <c r="O360" s="377"/>
      <c r="P360" s="377"/>
      <c r="Q360" s="377"/>
      <c r="R360" s="377"/>
      <c r="S360" s="377"/>
      <c r="T360" s="377"/>
      <c r="U360" s="377"/>
      <c r="V360" s="377"/>
      <c r="W360" s="377"/>
      <c r="X360" s="377"/>
      <c r="Y360" s="377"/>
      <c r="Z360" s="377"/>
      <c r="AA360" s="377"/>
      <c r="AB360" s="377"/>
      <c r="AC360" s="377"/>
      <c r="AD360" s="377"/>
      <c r="AE360" s="377"/>
      <c r="AF360" s="377"/>
      <c r="AG360" s="377"/>
      <c r="AH360" s="377"/>
      <c r="AI360" s="377"/>
      <c r="AJ360" s="377"/>
      <c r="AK360" s="377"/>
      <c r="AL360" s="377"/>
      <c r="AM360" s="377"/>
      <c r="AN360" s="378"/>
    </row>
  </sheetData>
  <mergeCells count="319">
    <mergeCell ref="C296:AN296"/>
    <mergeCell ref="C297:AN297"/>
    <mergeCell ref="A1:B2"/>
    <mergeCell ref="C1:AN2"/>
    <mergeCell ref="C5:F5"/>
    <mergeCell ref="G5:T5"/>
    <mergeCell ref="U5:AC5"/>
    <mergeCell ref="AD5:AN5"/>
    <mergeCell ref="C9:P9"/>
    <mergeCell ref="AI15:AN17"/>
    <mergeCell ref="C15:AH17"/>
    <mergeCell ref="C291:D292"/>
    <mergeCell ref="E291:AH292"/>
    <mergeCell ref="AI291:AN292"/>
    <mergeCell ref="C293:D295"/>
    <mergeCell ref="E293:AH295"/>
    <mergeCell ref="AI293:AN295"/>
    <mergeCell ref="C282:D284"/>
    <mergeCell ref="E282:AH284"/>
    <mergeCell ref="C285:AN285"/>
    <mergeCell ref="C264:D266"/>
    <mergeCell ref="E264:AH266"/>
    <mergeCell ref="E267:AH268"/>
    <mergeCell ref="AI267:AN268"/>
    <mergeCell ref="C272:D276"/>
    <mergeCell ref="E272:AH276"/>
    <mergeCell ref="AI272:AN276"/>
    <mergeCell ref="AI282:AN284"/>
    <mergeCell ref="C288:D290"/>
    <mergeCell ref="E288:AH290"/>
    <mergeCell ref="AI288:AN290"/>
    <mergeCell ref="C269:D271"/>
    <mergeCell ref="E269:AH271"/>
    <mergeCell ref="AI269:AN271"/>
    <mergeCell ref="C277:D281"/>
    <mergeCell ref="E277:AH281"/>
    <mergeCell ref="AI277:AN281"/>
    <mergeCell ref="E347:AH347"/>
    <mergeCell ref="F348:G348"/>
    <mergeCell ref="I348:AN348"/>
    <mergeCell ref="F349:G349"/>
    <mergeCell ref="I349:AN349"/>
    <mergeCell ref="F350:G350"/>
    <mergeCell ref="I350:AN350"/>
    <mergeCell ref="F351:G351"/>
    <mergeCell ref="I351:AN351"/>
    <mergeCell ref="I352:AN352"/>
    <mergeCell ref="F354:G354"/>
    <mergeCell ref="I354:AN354"/>
    <mergeCell ref="F357:G357"/>
    <mergeCell ref="I357:AN357"/>
    <mergeCell ref="F358:G358"/>
    <mergeCell ref="I358:AN358"/>
    <mergeCell ref="F360:G360"/>
    <mergeCell ref="I360:AN360"/>
    <mergeCell ref="F359:G359"/>
    <mergeCell ref="I359:AN359"/>
    <mergeCell ref="I355:AN355"/>
    <mergeCell ref="I356:AN356"/>
    <mergeCell ref="R165:AN165"/>
    <mergeCell ref="AI228:AN229"/>
    <mergeCell ref="C204:D206"/>
    <mergeCell ref="D165:J165"/>
    <mergeCell ref="E345:AH346"/>
    <mergeCell ref="AI345:AN346"/>
    <mergeCell ref="C340:D342"/>
    <mergeCell ref="E340:AH342"/>
    <mergeCell ref="AI340:AN342"/>
    <mergeCell ref="AI248:AN250"/>
    <mergeCell ref="C251:D253"/>
    <mergeCell ref="E251:AH253"/>
    <mergeCell ref="AI251:AN253"/>
    <mergeCell ref="C244:D245"/>
    <mergeCell ref="E244:AH245"/>
    <mergeCell ref="AI244:AN245"/>
    <mergeCell ref="C254:D256"/>
    <mergeCell ref="AI264:AN266"/>
    <mergeCell ref="C267:D268"/>
    <mergeCell ref="E254:AH256"/>
    <mergeCell ref="AI254:AN256"/>
    <mergeCell ref="C248:D250"/>
    <mergeCell ref="C345:D360"/>
    <mergeCell ref="F352:G352"/>
    <mergeCell ref="R162:AN162"/>
    <mergeCell ref="D166:J166"/>
    <mergeCell ref="K166:Q166"/>
    <mergeCell ref="R166:AN166"/>
    <mergeCell ref="C237:D239"/>
    <mergeCell ref="E237:AH239"/>
    <mergeCell ref="AI237:AN239"/>
    <mergeCell ref="C234:D236"/>
    <mergeCell ref="E234:AH236"/>
    <mergeCell ref="AI234:AN236"/>
    <mergeCell ref="E228:AH229"/>
    <mergeCell ref="E209:AH210"/>
    <mergeCell ref="C228:D229"/>
    <mergeCell ref="AI204:AN206"/>
    <mergeCell ref="E204:AH206"/>
    <mergeCell ref="AI209:AN210"/>
    <mergeCell ref="C209:D210"/>
    <mergeCell ref="C171:AN171"/>
    <mergeCell ref="C172:AN172"/>
    <mergeCell ref="AI192:AN201"/>
    <mergeCell ref="C213:AN214"/>
    <mergeCell ref="C215:D217"/>
    <mergeCell ref="E215:AH217"/>
    <mergeCell ref="K165:Q165"/>
    <mergeCell ref="E143:AH145"/>
    <mergeCell ref="AI143:AN145"/>
    <mergeCell ref="I139:AN139"/>
    <mergeCell ref="K159:Q159"/>
    <mergeCell ref="C162:C170"/>
    <mergeCell ref="K164:Q164"/>
    <mergeCell ref="K163:Q163"/>
    <mergeCell ref="D169:J169"/>
    <mergeCell ref="K169:Q169"/>
    <mergeCell ref="R169:AN169"/>
    <mergeCell ref="D170:J170"/>
    <mergeCell ref="K170:Q170"/>
    <mergeCell ref="R170:AN170"/>
    <mergeCell ref="D167:J167"/>
    <mergeCell ref="K167:Q167"/>
    <mergeCell ref="R167:AN167"/>
    <mergeCell ref="D168:J168"/>
    <mergeCell ref="K168:Q168"/>
    <mergeCell ref="R168:AN168"/>
    <mergeCell ref="D163:J163"/>
    <mergeCell ref="D164:J164"/>
    <mergeCell ref="R164:AN164"/>
    <mergeCell ref="R163:AN163"/>
    <mergeCell ref="K162:Q162"/>
    <mergeCell ref="C108:D112"/>
    <mergeCell ref="I133:AN133"/>
    <mergeCell ref="I134:AN134"/>
    <mergeCell ref="C120:D122"/>
    <mergeCell ref="C123:D125"/>
    <mergeCell ref="E117:AH119"/>
    <mergeCell ref="AI117:AN119"/>
    <mergeCell ref="F138:G138"/>
    <mergeCell ref="I138:AN138"/>
    <mergeCell ref="I135:AN135"/>
    <mergeCell ref="I136:AN136"/>
    <mergeCell ref="F133:G133"/>
    <mergeCell ref="F134:G134"/>
    <mergeCell ref="F135:G135"/>
    <mergeCell ref="F136:G136"/>
    <mergeCell ref="F137:G137"/>
    <mergeCell ref="I137:AN137"/>
    <mergeCell ref="E131:AN132"/>
    <mergeCell ref="C131:D140"/>
    <mergeCell ref="I140:AN140"/>
    <mergeCell ref="A20:B21"/>
    <mergeCell ref="C20:AN21"/>
    <mergeCell ref="C25:D26"/>
    <mergeCell ref="E25:AH26"/>
    <mergeCell ref="AI25:AN26"/>
    <mergeCell ref="AI22:AN23"/>
    <mergeCell ref="AI24:AN24"/>
    <mergeCell ref="AI30:AN32"/>
    <mergeCell ref="E64:AH66"/>
    <mergeCell ref="AI64:AN66"/>
    <mergeCell ref="C42:D43"/>
    <mergeCell ref="AI42:AN43"/>
    <mergeCell ref="E42:AH43"/>
    <mergeCell ref="C27:D29"/>
    <mergeCell ref="AI37:AN39"/>
    <mergeCell ref="C59:D61"/>
    <mergeCell ref="E59:AH61"/>
    <mergeCell ref="AI59:AN61"/>
    <mergeCell ref="C64:D66"/>
    <mergeCell ref="C33:D36"/>
    <mergeCell ref="E33:AH36"/>
    <mergeCell ref="AI33:AN36"/>
    <mergeCell ref="C37:D39"/>
    <mergeCell ref="E37:AH39"/>
    <mergeCell ref="E27:AH29"/>
    <mergeCell ref="AI27:AN29"/>
    <mergeCell ref="C30:D32"/>
    <mergeCell ref="E30:AH32"/>
    <mergeCell ref="E102:AH105"/>
    <mergeCell ref="E80:AH82"/>
    <mergeCell ref="C117:D119"/>
    <mergeCell ref="E128:AH130"/>
    <mergeCell ref="AI128:AN130"/>
    <mergeCell ref="C97:D99"/>
    <mergeCell ref="E83:AH85"/>
    <mergeCell ref="AI83:AN85"/>
    <mergeCell ref="AI75:AN77"/>
    <mergeCell ref="AI120:AN122"/>
    <mergeCell ref="AI123:AN125"/>
    <mergeCell ref="C128:D130"/>
    <mergeCell ref="AI97:AN99"/>
    <mergeCell ref="C102:D105"/>
    <mergeCell ref="C83:D85"/>
    <mergeCell ref="AI80:AN82"/>
    <mergeCell ref="C75:D77"/>
    <mergeCell ref="C90:AN91"/>
    <mergeCell ref="E108:AH112"/>
    <mergeCell ref="E97:AH99"/>
    <mergeCell ref="C80:D82"/>
    <mergeCell ref="E75:AH77"/>
    <mergeCell ref="D162:J162"/>
    <mergeCell ref="K155:Q155"/>
    <mergeCell ref="R155:AN155"/>
    <mergeCell ref="C143:D145"/>
    <mergeCell ref="C146:D147"/>
    <mergeCell ref="AI148:AN150"/>
    <mergeCell ref="C153:C161"/>
    <mergeCell ref="D153:J153"/>
    <mergeCell ref="D154:J154"/>
    <mergeCell ref="D156:J156"/>
    <mergeCell ref="D157:J157"/>
    <mergeCell ref="D158:J158"/>
    <mergeCell ref="D160:J160"/>
    <mergeCell ref="AI146:AN147"/>
    <mergeCell ref="D161:J161"/>
    <mergeCell ref="R157:AN157"/>
    <mergeCell ref="K156:Q156"/>
    <mergeCell ref="R153:AN153"/>
    <mergeCell ref="R154:AN154"/>
    <mergeCell ref="K161:Q161"/>
    <mergeCell ref="R161:AN161"/>
    <mergeCell ref="R158:AN158"/>
    <mergeCell ref="C240:AN241"/>
    <mergeCell ref="F140:G140"/>
    <mergeCell ref="E120:AH122"/>
    <mergeCell ref="E123:AH125"/>
    <mergeCell ref="C113:AN114"/>
    <mergeCell ref="C148:D150"/>
    <mergeCell ref="E148:AH150"/>
    <mergeCell ref="C46:D48"/>
    <mergeCell ref="E46:AH48"/>
    <mergeCell ref="AI46:AN48"/>
    <mergeCell ref="AI51:AN53"/>
    <mergeCell ref="C56:D58"/>
    <mergeCell ref="E56:AH58"/>
    <mergeCell ref="AI56:AN58"/>
    <mergeCell ref="C51:D53"/>
    <mergeCell ref="C70:D72"/>
    <mergeCell ref="E51:AH53"/>
    <mergeCell ref="C192:D201"/>
    <mergeCell ref="E192:AH201"/>
    <mergeCell ref="K158:Q158"/>
    <mergeCell ref="K160:Q160"/>
    <mergeCell ref="E146:AH147"/>
    <mergeCell ref="E70:AH72"/>
    <mergeCell ref="AI70:AN72"/>
    <mergeCell ref="C188:D189"/>
    <mergeCell ref="E188:AH189"/>
    <mergeCell ref="AI188:AN189"/>
    <mergeCell ref="C190:D191"/>
    <mergeCell ref="E190:AH191"/>
    <mergeCell ref="AI190:AN191"/>
    <mergeCell ref="AI102:AN105"/>
    <mergeCell ref="C86:AN88"/>
    <mergeCell ref="C92:AN95"/>
    <mergeCell ref="E175:AH178"/>
    <mergeCell ref="C175:D178"/>
    <mergeCell ref="AI175:AN178"/>
    <mergeCell ref="C179:D185"/>
    <mergeCell ref="E179:AH185"/>
    <mergeCell ref="AI179:AN185"/>
    <mergeCell ref="D159:J159"/>
    <mergeCell ref="K157:Q157"/>
    <mergeCell ref="K153:Q153"/>
    <mergeCell ref="R156:AN156"/>
    <mergeCell ref="R159:AN159"/>
    <mergeCell ref="K154:Q154"/>
    <mergeCell ref="R160:AN160"/>
    <mergeCell ref="D155:J155"/>
    <mergeCell ref="AI108:AN112"/>
    <mergeCell ref="E248:AH250"/>
    <mergeCell ref="C262:D263"/>
    <mergeCell ref="E262:AH263"/>
    <mergeCell ref="AI262:AN263"/>
    <mergeCell ref="C259:D261"/>
    <mergeCell ref="E259:AH261"/>
    <mergeCell ref="AI259:AN261"/>
    <mergeCell ref="C230:AN231"/>
    <mergeCell ref="C186:D187"/>
    <mergeCell ref="E186:AH187"/>
    <mergeCell ref="AI186:AN187"/>
    <mergeCell ref="AI215:AN217"/>
    <mergeCell ref="C218:D219"/>
    <mergeCell ref="E218:AH219"/>
    <mergeCell ref="AI218:AN219"/>
    <mergeCell ref="C220:D221"/>
    <mergeCell ref="E220:AH221"/>
    <mergeCell ref="AI220:AN221"/>
    <mergeCell ref="C222:D223"/>
    <mergeCell ref="E222:AH223"/>
    <mergeCell ref="AI222:AN223"/>
    <mergeCell ref="C224:D225"/>
    <mergeCell ref="E224:AH225"/>
    <mergeCell ref="AI224:AN225"/>
    <mergeCell ref="C317:D326"/>
    <mergeCell ref="C327:D328"/>
    <mergeCell ref="C329:D331"/>
    <mergeCell ref="C332:D333"/>
    <mergeCell ref="C334:D337"/>
    <mergeCell ref="AI332:AN333"/>
    <mergeCell ref="AI334:AN337"/>
    <mergeCell ref="C300:D304"/>
    <mergeCell ref="E300:AH304"/>
    <mergeCell ref="AI300:AN304"/>
    <mergeCell ref="E305:AH314"/>
    <mergeCell ref="E315:AH316"/>
    <mergeCell ref="E317:AH326"/>
    <mergeCell ref="E327:AH328"/>
    <mergeCell ref="E329:AH331"/>
    <mergeCell ref="E332:AH333"/>
    <mergeCell ref="E334:AH337"/>
    <mergeCell ref="AI305:AN314"/>
    <mergeCell ref="AI315:AN316"/>
    <mergeCell ref="AI317:AN326"/>
    <mergeCell ref="AI327:AN328"/>
    <mergeCell ref="AI329:AN331"/>
    <mergeCell ref="C315:D316"/>
    <mergeCell ref="C305:D314"/>
  </mergeCells>
  <phoneticPr fontId="3"/>
  <pageMargins left="0.43307086614173229" right="0.35433070866141736" top="0.35433070866141736" bottom="0.35433070866141736" header="0.23622047244094491" footer="0.27559055118110237"/>
  <pageSetup paperSize="9" scale="89" fitToHeight="0" orientation="portrait" useFirstPageNumber="1" r:id="rId1"/>
  <headerFooter alignWithMargins="0">
    <oddFooter>&amp;C&amp;P</oddFooter>
  </headerFooter>
  <rowBreaks count="7" manualBreakCount="7">
    <brk id="49" max="39" man="1"/>
    <brk id="100" max="39" man="1"/>
    <brk id="150" max="39" man="1"/>
    <brk id="201" max="39" man="1"/>
    <brk id="246" max="39" man="1"/>
    <brk id="298" max="39" man="1"/>
    <brk id="34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6"/>
  <sheetViews>
    <sheetView showGridLines="0" view="pageBreakPreview" zoomScale="55" zoomScaleNormal="85" zoomScaleSheetLayoutView="55" workbookViewId="0">
      <selection activeCell="B17" sqref="B17:AN17"/>
    </sheetView>
  </sheetViews>
  <sheetFormatPr defaultColWidth="9" defaultRowHeight="18" customHeight="1"/>
  <cols>
    <col min="1" max="40" width="2.6640625" style="30" customWidth="1"/>
    <col min="41" max="16384" width="9" style="30"/>
  </cols>
  <sheetData>
    <row r="1" spans="1:40" ht="18" customHeight="1">
      <c r="A1" s="361" t="s">
        <v>37</v>
      </c>
      <c r="B1" s="361"/>
      <c r="C1" s="362" t="s">
        <v>91</v>
      </c>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row>
    <row r="2" spans="1:40" ht="18" customHeight="1" thickBot="1">
      <c r="A2" s="361"/>
      <c r="B2" s="361"/>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row>
    <row r="3" spans="1:40" ht="18" customHeight="1" thickTop="1">
      <c r="A3" s="203"/>
      <c r="B3" s="203"/>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363" t="s">
        <v>41</v>
      </c>
      <c r="AK3" s="364"/>
      <c r="AL3" s="364"/>
      <c r="AM3" s="364"/>
      <c r="AN3" s="365"/>
    </row>
    <row r="4" spans="1:40" ht="18" customHeight="1" thickBot="1">
      <c r="A4" s="203"/>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366"/>
      <c r="AK4" s="367"/>
      <c r="AL4" s="367"/>
      <c r="AM4" s="367"/>
      <c r="AN4" s="368"/>
    </row>
    <row r="5" spans="1:40" ht="18" customHeight="1" thickTop="1">
      <c r="B5" s="205" t="s">
        <v>38</v>
      </c>
      <c r="AJ5" s="426" t="s">
        <v>42</v>
      </c>
      <c r="AK5" s="426"/>
      <c r="AL5" s="426"/>
      <c r="AM5" s="426"/>
      <c r="AN5" s="426"/>
    </row>
    <row r="6" spans="1:40" ht="18" customHeight="1">
      <c r="C6" s="317">
        <v>1</v>
      </c>
      <c r="D6" s="318"/>
      <c r="E6" s="308" t="s">
        <v>176</v>
      </c>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10"/>
      <c r="AJ6" s="317"/>
      <c r="AK6" s="321"/>
      <c r="AL6" s="321"/>
      <c r="AM6" s="321"/>
      <c r="AN6" s="318"/>
    </row>
    <row r="7" spans="1:40" ht="11.55" customHeight="1">
      <c r="C7" s="323"/>
      <c r="D7" s="324"/>
      <c r="E7" s="311"/>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3"/>
      <c r="AJ7" s="323"/>
      <c r="AK7" s="325"/>
      <c r="AL7" s="325"/>
      <c r="AM7" s="325"/>
      <c r="AN7" s="324"/>
    </row>
    <row r="8" spans="1:40" ht="18" customHeight="1">
      <c r="C8" s="319"/>
      <c r="D8" s="320"/>
      <c r="E8" s="314"/>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6"/>
      <c r="AJ8" s="319"/>
      <c r="AK8" s="322"/>
      <c r="AL8" s="322"/>
      <c r="AM8" s="322"/>
      <c r="AN8" s="320"/>
    </row>
    <row r="9" spans="1:40" ht="18" customHeight="1">
      <c r="C9" s="317">
        <f>C6+1</f>
        <v>2</v>
      </c>
      <c r="D9" s="318"/>
      <c r="E9" s="308" t="s">
        <v>177</v>
      </c>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10"/>
      <c r="AJ9" s="317"/>
      <c r="AK9" s="321"/>
      <c r="AL9" s="321"/>
      <c r="AM9" s="321"/>
      <c r="AN9" s="318"/>
    </row>
    <row r="10" spans="1:40" ht="9.4499999999999993" customHeight="1">
      <c r="C10" s="323"/>
      <c r="D10" s="324"/>
      <c r="E10" s="311"/>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3"/>
      <c r="AJ10" s="323"/>
      <c r="AK10" s="325"/>
      <c r="AL10" s="325"/>
      <c r="AM10" s="325"/>
      <c r="AN10" s="324"/>
    </row>
    <row r="11" spans="1:40" ht="18" customHeight="1">
      <c r="C11" s="319"/>
      <c r="D11" s="320"/>
      <c r="E11" s="314"/>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6"/>
      <c r="AJ11" s="319"/>
      <c r="AK11" s="322"/>
      <c r="AL11" s="322"/>
      <c r="AM11" s="322"/>
      <c r="AN11" s="320"/>
    </row>
    <row r="12" spans="1:40" ht="18" customHeight="1">
      <c r="C12" s="317">
        <f>C9+1</f>
        <v>3</v>
      </c>
      <c r="D12" s="318"/>
      <c r="E12" s="308" t="s">
        <v>178</v>
      </c>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10"/>
      <c r="AJ12" s="317"/>
      <c r="AK12" s="321"/>
      <c r="AL12" s="321"/>
      <c r="AM12" s="321"/>
      <c r="AN12" s="318"/>
    </row>
    <row r="13" spans="1:40" ht="8.5500000000000007" customHeight="1">
      <c r="C13" s="323"/>
      <c r="D13" s="324"/>
      <c r="E13" s="311"/>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3"/>
      <c r="AJ13" s="323"/>
      <c r="AK13" s="325"/>
      <c r="AL13" s="325"/>
      <c r="AM13" s="325"/>
      <c r="AN13" s="324"/>
    </row>
    <row r="14" spans="1:40" ht="18" customHeight="1">
      <c r="C14" s="319"/>
      <c r="D14" s="320"/>
      <c r="E14" s="314"/>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6"/>
      <c r="AJ14" s="319"/>
      <c r="AK14" s="322"/>
      <c r="AL14" s="322"/>
      <c r="AM14" s="322"/>
      <c r="AN14" s="320"/>
    </row>
    <row r="16" spans="1:40" ht="18" customHeight="1">
      <c r="B16" s="205" t="s">
        <v>39</v>
      </c>
    </row>
    <row r="17" spans="2:40" ht="30" customHeight="1">
      <c r="B17" s="626" t="s">
        <v>368</v>
      </c>
      <c r="C17" s="626"/>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row>
    <row r="18" spans="2:40" ht="18" customHeight="1">
      <c r="B18" s="205"/>
      <c r="C18" s="317">
        <f>C12+1</f>
        <v>4</v>
      </c>
      <c r="D18" s="318"/>
      <c r="E18" s="308" t="s">
        <v>369</v>
      </c>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10"/>
      <c r="AJ18" s="317"/>
      <c r="AK18" s="321"/>
      <c r="AL18" s="321"/>
      <c r="AM18" s="321"/>
      <c r="AN18" s="318"/>
    </row>
    <row r="19" spans="2:40" ht="18" customHeight="1">
      <c r="B19" s="205"/>
      <c r="C19" s="319"/>
      <c r="D19" s="320"/>
      <c r="E19" s="314"/>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6"/>
      <c r="AJ19" s="319"/>
      <c r="AK19" s="322"/>
      <c r="AL19" s="322"/>
      <c r="AM19" s="322"/>
      <c r="AN19" s="320"/>
    </row>
    <row r="20" spans="2:40" ht="18" customHeight="1">
      <c r="C20" s="317">
        <f>C18+1</f>
        <v>5</v>
      </c>
      <c r="D20" s="318"/>
      <c r="E20" s="308" t="s">
        <v>370</v>
      </c>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10"/>
      <c r="AJ20" s="317"/>
      <c r="AK20" s="321"/>
      <c r="AL20" s="321"/>
      <c r="AM20" s="321"/>
      <c r="AN20" s="318"/>
    </row>
    <row r="21" spans="2:40" ht="18" customHeight="1">
      <c r="C21" s="323"/>
      <c r="D21" s="324"/>
      <c r="E21" s="311"/>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3"/>
      <c r="AJ21" s="323"/>
      <c r="AK21" s="325"/>
      <c r="AL21" s="325"/>
      <c r="AM21" s="325"/>
      <c r="AN21" s="324"/>
    </row>
    <row r="22" spans="2:40" ht="18" customHeight="1">
      <c r="C22" s="319"/>
      <c r="D22" s="320"/>
      <c r="E22" s="314"/>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6"/>
      <c r="AJ22" s="319"/>
      <c r="AK22" s="322"/>
      <c r="AL22" s="322"/>
      <c r="AM22" s="322"/>
      <c r="AN22" s="320"/>
    </row>
    <row r="23" spans="2:40" ht="18" customHeight="1">
      <c r="C23" s="317">
        <v>6</v>
      </c>
      <c r="D23" s="318"/>
      <c r="E23" s="308" t="s">
        <v>372</v>
      </c>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10"/>
      <c r="AJ23" s="309"/>
      <c r="AK23" s="394"/>
      <c r="AL23" s="394"/>
      <c r="AM23" s="394"/>
      <c r="AN23" s="395"/>
    </row>
    <row r="24" spans="2:40" ht="18" customHeight="1">
      <c r="C24" s="323"/>
      <c r="D24" s="324"/>
      <c r="E24" s="311"/>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3"/>
      <c r="AJ24" s="396"/>
      <c r="AK24" s="396"/>
      <c r="AL24" s="396"/>
      <c r="AM24" s="396"/>
      <c r="AN24" s="397"/>
    </row>
    <row r="25" spans="2:40" ht="18" customHeight="1">
      <c r="C25" s="323"/>
      <c r="D25" s="324"/>
      <c r="E25" s="311"/>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3"/>
      <c r="AJ25" s="396"/>
      <c r="AK25" s="396"/>
      <c r="AL25" s="396"/>
      <c r="AM25" s="396"/>
      <c r="AN25" s="397"/>
    </row>
    <row r="26" spans="2:40" ht="18" customHeight="1">
      <c r="C26" s="319"/>
      <c r="D26" s="320"/>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6"/>
      <c r="AJ26" s="398"/>
      <c r="AK26" s="398"/>
      <c r="AL26" s="398"/>
      <c r="AM26" s="398"/>
      <c r="AN26" s="399"/>
    </row>
    <row r="27" spans="2:40" ht="18" customHeight="1">
      <c r="C27" s="317">
        <v>7</v>
      </c>
      <c r="D27" s="318"/>
      <c r="E27" s="308" t="s">
        <v>371</v>
      </c>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10"/>
      <c r="AJ27" s="309"/>
      <c r="AK27" s="394"/>
      <c r="AL27" s="394"/>
      <c r="AM27" s="394"/>
      <c r="AN27" s="395"/>
    </row>
    <row r="28" spans="2:40" ht="18" customHeight="1">
      <c r="C28" s="323"/>
      <c r="D28" s="324"/>
      <c r="E28" s="311"/>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3"/>
      <c r="AJ28" s="396"/>
      <c r="AK28" s="396"/>
      <c r="AL28" s="396"/>
      <c r="AM28" s="396"/>
      <c r="AN28" s="397"/>
    </row>
    <row r="29" spans="2:40" ht="18" customHeight="1">
      <c r="C29" s="319"/>
      <c r="D29" s="320"/>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6"/>
      <c r="AJ29" s="398"/>
      <c r="AK29" s="398"/>
      <c r="AL29" s="398"/>
      <c r="AM29" s="398"/>
      <c r="AN29" s="399"/>
    </row>
    <row r="30" spans="2:40" ht="18" customHeight="1">
      <c r="C30" s="317">
        <v>8</v>
      </c>
      <c r="D30" s="318"/>
      <c r="E30" s="308" t="s">
        <v>373</v>
      </c>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10"/>
      <c r="AJ30" s="317"/>
      <c r="AK30" s="321"/>
      <c r="AL30" s="321"/>
      <c r="AM30" s="321"/>
      <c r="AN30" s="318"/>
    </row>
    <row r="31" spans="2:40" ht="18" customHeight="1">
      <c r="C31" s="323"/>
      <c r="D31" s="324"/>
      <c r="E31" s="311"/>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3"/>
      <c r="AJ31" s="323"/>
      <c r="AK31" s="325"/>
      <c r="AL31" s="325"/>
      <c r="AM31" s="325"/>
      <c r="AN31" s="324"/>
    </row>
    <row r="32" spans="2:40" ht="18" customHeight="1">
      <c r="C32" s="323"/>
      <c r="D32" s="324"/>
      <c r="E32" s="311"/>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3"/>
      <c r="AJ32" s="323"/>
      <c r="AK32" s="325"/>
      <c r="AL32" s="325"/>
      <c r="AM32" s="325"/>
      <c r="AN32" s="324"/>
    </row>
    <row r="33" spans="3:40" ht="18" customHeight="1">
      <c r="C33" s="319"/>
      <c r="D33" s="320"/>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6"/>
      <c r="AJ33" s="319"/>
      <c r="AK33" s="322"/>
      <c r="AL33" s="322"/>
      <c r="AM33" s="322"/>
      <c r="AN33" s="320"/>
    </row>
    <row r="34" spans="3:40" ht="18" customHeight="1">
      <c r="C34" s="317">
        <f>C30+1</f>
        <v>9</v>
      </c>
      <c r="D34" s="318"/>
      <c r="E34" s="308" t="s">
        <v>374</v>
      </c>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10"/>
      <c r="AJ34" s="317"/>
      <c r="AK34" s="321"/>
      <c r="AL34" s="321"/>
      <c r="AM34" s="321"/>
      <c r="AN34" s="318"/>
    </row>
    <row r="35" spans="3:40" ht="18" customHeight="1">
      <c r="C35" s="323"/>
      <c r="D35" s="324"/>
      <c r="E35" s="311"/>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3"/>
      <c r="AJ35" s="323"/>
      <c r="AK35" s="325"/>
      <c r="AL35" s="325"/>
      <c r="AM35" s="325"/>
      <c r="AN35" s="324"/>
    </row>
    <row r="36" spans="3:40" ht="18" customHeight="1">
      <c r="C36" s="323"/>
      <c r="D36" s="324"/>
      <c r="E36" s="311"/>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3"/>
      <c r="AJ36" s="323"/>
      <c r="AK36" s="325"/>
      <c r="AL36" s="325"/>
      <c r="AM36" s="325"/>
      <c r="AN36" s="324"/>
    </row>
    <row r="37" spans="3:40" ht="18" customHeight="1">
      <c r="C37" s="323"/>
      <c r="D37" s="324"/>
      <c r="E37" s="311"/>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3"/>
      <c r="AJ37" s="323"/>
      <c r="AK37" s="325"/>
      <c r="AL37" s="325"/>
      <c r="AM37" s="325"/>
      <c r="AN37" s="324"/>
    </row>
    <row r="38" spans="3:40" ht="18" customHeight="1">
      <c r="C38" s="323"/>
      <c r="D38" s="324"/>
      <c r="E38" s="311"/>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3"/>
      <c r="AJ38" s="323"/>
      <c r="AK38" s="325"/>
      <c r="AL38" s="325"/>
      <c r="AM38" s="325"/>
      <c r="AN38" s="324"/>
    </row>
    <row r="39" spans="3:40" ht="18" customHeight="1">
      <c r="C39" s="317">
        <f>C34+1</f>
        <v>10</v>
      </c>
      <c r="D39" s="318"/>
      <c r="E39" s="308" t="s">
        <v>375</v>
      </c>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10"/>
      <c r="AJ39" s="317"/>
      <c r="AK39" s="321"/>
      <c r="AL39" s="321"/>
      <c r="AM39" s="321"/>
      <c r="AN39" s="318"/>
    </row>
    <row r="40" spans="3:40" ht="18" customHeight="1">
      <c r="C40" s="323"/>
      <c r="D40" s="324"/>
      <c r="E40" s="311"/>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3"/>
      <c r="AJ40" s="323"/>
      <c r="AK40" s="325"/>
      <c r="AL40" s="325"/>
      <c r="AM40" s="325"/>
      <c r="AN40" s="324"/>
    </row>
    <row r="41" spans="3:40" ht="18" customHeight="1">
      <c r="C41" s="323"/>
      <c r="D41" s="324"/>
      <c r="E41" s="311"/>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3"/>
      <c r="AJ41" s="323"/>
      <c r="AK41" s="325"/>
      <c r="AL41" s="325"/>
      <c r="AM41" s="325"/>
      <c r="AN41" s="324"/>
    </row>
    <row r="42" spans="3:40" ht="18" customHeight="1">
      <c r="C42" s="323"/>
      <c r="D42" s="324"/>
      <c r="E42" s="311"/>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3"/>
      <c r="AJ42" s="323"/>
      <c r="AK42" s="325"/>
      <c r="AL42" s="325"/>
      <c r="AM42" s="325"/>
      <c r="AN42" s="324"/>
    </row>
    <row r="43" spans="3:40" ht="18" customHeight="1">
      <c r="C43" s="323"/>
      <c r="D43" s="324"/>
      <c r="E43" s="311"/>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3"/>
      <c r="AJ43" s="323"/>
      <c r="AK43" s="325"/>
      <c r="AL43" s="325"/>
      <c r="AM43" s="325"/>
      <c r="AN43" s="324"/>
    </row>
    <row r="44" spans="3:40" ht="18" customHeight="1">
      <c r="C44" s="319"/>
      <c r="D44" s="320"/>
      <c r="E44" s="314"/>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6"/>
      <c r="AJ44" s="319"/>
      <c r="AK44" s="322"/>
      <c r="AL44" s="322"/>
      <c r="AM44" s="322"/>
      <c r="AN44" s="320"/>
    </row>
    <row r="45" spans="3:40" ht="18" customHeight="1">
      <c r="C45" s="345">
        <f>C39+1</f>
        <v>11</v>
      </c>
      <c r="D45" s="345"/>
      <c r="E45" s="373" t="s">
        <v>376</v>
      </c>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5"/>
    </row>
    <row r="46" spans="3:40" ht="25.2" customHeight="1">
      <c r="C46" s="345"/>
      <c r="D46" s="345"/>
      <c r="E46" s="376"/>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0"/>
      <c r="AM46" s="370"/>
      <c r="AN46" s="371"/>
    </row>
    <row r="47" spans="3:40" ht="18" customHeight="1">
      <c r="C47" s="345"/>
      <c r="D47" s="345"/>
      <c r="E47" s="206" t="s">
        <v>62</v>
      </c>
      <c r="F47" s="372"/>
      <c r="G47" s="372"/>
      <c r="H47" s="207" t="s">
        <v>63</v>
      </c>
      <c r="I47" s="370" t="s">
        <v>86</v>
      </c>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0"/>
      <c r="AN47" s="371"/>
    </row>
    <row r="48" spans="3:40" ht="18" customHeight="1">
      <c r="C48" s="345"/>
      <c r="D48" s="345"/>
      <c r="E48" s="206" t="s">
        <v>62</v>
      </c>
      <c r="F48" s="372"/>
      <c r="G48" s="372"/>
      <c r="H48" s="207" t="s">
        <v>63</v>
      </c>
      <c r="I48" s="370" t="s">
        <v>53</v>
      </c>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1"/>
    </row>
    <row r="49" spans="3:40" ht="18" customHeight="1">
      <c r="C49" s="345"/>
      <c r="D49" s="345"/>
      <c r="E49" s="206" t="s">
        <v>62</v>
      </c>
      <c r="F49" s="372"/>
      <c r="G49" s="372"/>
      <c r="H49" s="207" t="s">
        <v>63</v>
      </c>
      <c r="I49" s="370" t="s">
        <v>54</v>
      </c>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0"/>
      <c r="AL49" s="370"/>
      <c r="AM49" s="370"/>
      <c r="AN49" s="371"/>
    </row>
    <row r="50" spans="3:40" ht="18" customHeight="1">
      <c r="C50" s="345"/>
      <c r="D50" s="345"/>
      <c r="E50" s="208" t="s">
        <v>62</v>
      </c>
      <c r="F50" s="348"/>
      <c r="G50" s="348"/>
      <c r="H50" s="209" t="s">
        <v>8</v>
      </c>
      <c r="I50" s="377" t="s">
        <v>55</v>
      </c>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8"/>
    </row>
    <row r="51" spans="3:40" ht="18" customHeight="1">
      <c r="C51" s="323">
        <f>C45+1</f>
        <v>12</v>
      </c>
      <c r="D51" s="324"/>
      <c r="E51" s="311" t="s">
        <v>377</v>
      </c>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3"/>
      <c r="AJ51" s="323"/>
      <c r="AK51" s="325"/>
      <c r="AL51" s="325"/>
      <c r="AM51" s="325"/>
      <c r="AN51" s="324"/>
    </row>
    <row r="52" spans="3:40" ht="18" customHeight="1">
      <c r="C52" s="323"/>
      <c r="D52" s="324"/>
      <c r="E52" s="311"/>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3"/>
      <c r="AJ52" s="323"/>
      <c r="AK52" s="325"/>
      <c r="AL52" s="325"/>
      <c r="AM52" s="325"/>
      <c r="AN52" s="324"/>
    </row>
    <row r="53" spans="3:40" ht="18" customHeight="1">
      <c r="C53" s="323"/>
      <c r="D53" s="324"/>
      <c r="E53" s="311"/>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3"/>
      <c r="AJ53" s="323"/>
      <c r="AK53" s="325"/>
      <c r="AL53" s="325"/>
      <c r="AM53" s="325"/>
      <c r="AN53" s="324"/>
    </row>
    <row r="54" spans="3:40" ht="18" customHeight="1">
      <c r="C54" s="317">
        <f>C51+1</f>
        <v>13</v>
      </c>
      <c r="D54" s="318"/>
      <c r="E54" s="355" t="s">
        <v>378</v>
      </c>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45"/>
      <c r="AK54" s="345"/>
      <c r="AL54" s="345"/>
      <c r="AM54" s="345"/>
      <c r="AN54" s="345"/>
    </row>
    <row r="55" spans="3:40" ht="18" customHeight="1">
      <c r="C55" s="323"/>
      <c r="D55" s="324"/>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45"/>
      <c r="AK55" s="345"/>
      <c r="AL55" s="345"/>
      <c r="AM55" s="345"/>
      <c r="AN55" s="345"/>
    </row>
    <row r="56" spans="3:40" ht="18" customHeight="1">
      <c r="C56" s="319"/>
      <c r="D56" s="320"/>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355"/>
      <c r="AI56" s="355"/>
      <c r="AJ56" s="345"/>
      <c r="AK56" s="345"/>
      <c r="AL56" s="345"/>
      <c r="AM56" s="345"/>
      <c r="AN56" s="345"/>
    </row>
    <row r="57" spans="3:40" ht="18" customHeight="1">
      <c r="C57" s="317">
        <f>C54+1</f>
        <v>14</v>
      </c>
      <c r="D57" s="318"/>
      <c r="E57" s="300" t="s">
        <v>379</v>
      </c>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402"/>
      <c r="AK57" s="403"/>
      <c r="AL57" s="403"/>
      <c r="AM57" s="403"/>
      <c r="AN57" s="404"/>
    </row>
    <row r="58" spans="3:40" ht="18" customHeight="1">
      <c r="C58" s="323"/>
      <c r="D58" s="324"/>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405"/>
      <c r="AK58" s="406"/>
      <c r="AL58" s="406"/>
      <c r="AM58" s="406"/>
      <c r="AN58" s="407"/>
    </row>
    <row r="59" spans="3:40" ht="18" customHeight="1">
      <c r="C59" s="323"/>
      <c r="D59" s="324"/>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405"/>
      <c r="AK59" s="406"/>
      <c r="AL59" s="406"/>
      <c r="AM59" s="406"/>
      <c r="AN59" s="407"/>
    </row>
    <row r="60" spans="3:40" ht="18" customHeight="1">
      <c r="C60" s="323"/>
      <c r="D60" s="324"/>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405"/>
      <c r="AK60" s="406"/>
      <c r="AL60" s="406"/>
      <c r="AM60" s="406"/>
      <c r="AN60" s="407"/>
    </row>
    <row r="61" spans="3:40" ht="18" customHeight="1">
      <c r="C61" s="400"/>
      <c r="D61" s="397"/>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05"/>
      <c r="AK61" s="406"/>
      <c r="AL61" s="406"/>
      <c r="AM61" s="406"/>
      <c r="AN61" s="407"/>
    </row>
    <row r="62" spans="3:40" ht="21" customHeight="1">
      <c r="C62" s="401"/>
      <c r="D62" s="399"/>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408"/>
      <c r="AK62" s="409"/>
      <c r="AL62" s="409"/>
      <c r="AM62" s="409"/>
      <c r="AN62" s="410"/>
    </row>
    <row r="63" spans="3:40" ht="25.8" customHeight="1">
      <c r="C63" s="317">
        <f>C57+1</f>
        <v>15</v>
      </c>
      <c r="D63" s="318"/>
      <c r="E63" s="373" t="s">
        <v>405</v>
      </c>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5"/>
    </row>
    <row r="64" spans="3:40" ht="18" customHeight="1">
      <c r="C64" s="323"/>
      <c r="D64" s="324"/>
      <c r="E64" s="418" t="s">
        <v>62</v>
      </c>
      <c r="F64" s="372"/>
      <c r="G64" s="372"/>
      <c r="H64" s="419" t="s">
        <v>63</v>
      </c>
      <c r="I64" s="370" t="s">
        <v>58</v>
      </c>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1"/>
    </row>
    <row r="65" spans="3:40" ht="18" customHeight="1">
      <c r="C65" s="323"/>
      <c r="D65" s="324"/>
      <c r="E65" s="418"/>
      <c r="F65" s="372"/>
      <c r="G65" s="372"/>
      <c r="H65" s="419"/>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1"/>
    </row>
    <row r="66" spans="3:40" ht="18" customHeight="1">
      <c r="C66" s="323"/>
      <c r="D66" s="324"/>
      <c r="E66" s="206" t="s">
        <v>62</v>
      </c>
      <c r="F66" s="372"/>
      <c r="G66" s="372"/>
      <c r="H66" s="207" t="s">
        <v>63</v>
      </c>
      <c r="I66" s="370" t="s">
        <v>57</v>
      </c>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1"/>
    </row>
    <row r="67" spans="3:40" ht="18" customHeight="1">
      <c r="C67" s="323"/>
      <c r="D67" s="324"/>
      <c r="E67" s="206" t="s">
        <v>62</v>
      </c>
      <c r="F67" s="372"/>
      <c r="G67" s="372"/>
      <c r="H67" s="207" t="s">
        <v>8</v>
      </c>
      <c r="I67" s="370" t="s">
        <v>56</v>
      </c>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1"/>
    </row>
    <row r="68" spans="3:40" ht="18" customHeight="1">
      <c r="C68" s="317">
        <f>C63+1</f>
        <v>16</v>
      </c>
      <c r="D68" s="318"/>
      <c r="E68" s="373" t="s">
        <v>406</v>
      </c>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5"/>
    </row>
    <row r="69" spans="3:40" ht="18" customHeight="1">
      <c r="C69" s="323"/>
      <c r="D69" s="324"/>
      <c r="E69" s="376"/>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71"/>
    </row>
    <row r="70" spans="3:40" ht="18" customHeight="1">
      <c r="C70" s="323"/>
      <c r="D70" s="324"/>
      <c r="E70" s="206" t="s">
        <v>62</v>
      </c>
      <c r="F70" s="372"/>
      <c r="G70" s="372"/>
      <c r="H70" s="207" t="s">
        <v>63</v>
      </c>
      <c r="I70" s="370" t="s">
        <v>59</v>
      </c>
      <c r="J70" s="370"/>
      <c r="K70" s="370"/>
      <c r="L70" s="370"/>
      <c r="M70" s="370"/>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1"/>
    </row>
    <row r="71" spans="3:40" ht="13.5" customHeight="1">
      <c r="C71" s="323"/>
      <c r="D71" s="324"/>
      <c r="E71" s="418" t="s">
        <v>62</v>
      </c>
      <c r="F71" s="372"/>
      <c r="G71" s="372"/>
      <c r="H71" s="419" t="s">
        <v>63</v>
      </c>
      <c r="I71" s="370" t="s">
        <v>61</v>
      </c>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1"/>
    </row>
    <row r="72" spans="3:40" ht="13.5" customHeight="1">
      <c r="C72" s="323"/>
      <c r="D72" s="324"/>
      <c r="E72" s="418"/>
      <c r="F72" s="372"/>
      <c r="G72" s="372"/>
      <c r="H72" s="419"/>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1"/>
    </row>
    <row r="73" spans="3:40" ht="18" customHeight="1">
      <c r="C73" s="323"/>
      <c r="D73" s="324"/>
      <c r="E73" s="206" t="s">
        <v>62</v>
      </c>
      <c r="F73" s="372"/>
      <c r="G73" s="372"/>
      <c r="H73" s="207" t="s">
        <v>8</v>
      </c>
      <c r="I73" s="370" t="s">
        <v>60</v>
      </c>
      <c r="J73" s="370"/>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c r="AN73" s="371"/>
    </row>
    <row r="74" spans="3:40" ht="18" customHeight="1">
      <c r="C74" s="413">
        <f>C68+1</f>
        <v>17</v>
      </c>
      <c r="D74" s="413"/>
      <c r="E74" s="355" t="s">
        <v>380</v>
      </c>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5"/>
      <c r="AI74" s="355"/>
      <c r="AJ74" s="345"/>
      <c r="AK74" s="345"/>
      <c r="AL74" s="345"/>
      <c r="AM74" s="345"/>
      <c r="AN74" s="345"/>
    </row>
    <row r="75" spans="3:40" ht="18" customHeight="1">
      <c r="C75" s="413"/>
      <c r="D75" s="413"/>
      <c r="E75" s="355"/>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c r="AG75" s="355"/>
      <c r="AH75" s="355"/>
      <c r="AI75" s="355"/>
      <c r="AJ75" s="345"/>
      <c r="AK75" s="345"/>
      <c r="AL75" s="345"/>
      <c r="AM75" s="345"/>
      <c r="AN75" s="345"/>
    </row>
    <row r="76" spans="3:40" ht="18" customHeight="1">
      <c r="C76" s="413"/>
      <c r="D76" s="413"/>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5"/>
      <c r="AJ76" s="345"/>
      <c r="AK76" s="345"/>
      <c r="AL76" s="345"/>
      <c r="AM76" s="345"/>
      <c r="AN76" s="345"/>
    </row>
    <row r="77" spans="3:40" ht="18" customHeight="1">
      <c r="C77" s="413"/>
      <c r="D77" s="413"/>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45"/>
      <c r="AK77" s="345"/>
      <c r="AL77" s="345"/>
      <c r="AM77" s="345"/>
      <c r="AN77" s="345"/>
    </row>
    <row r="78" spans="3:40" ht="18" customHeight="1">
      <c r="C78" s="414">
        <f>C74+1</f>
        <v>18</v>
      </c>
      <c r="D78" s="414"/>
      <c r="E78" s="412" t="s">
        <v>381</v>
      </c>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317"/>
      <c r="AK78" s="321"/>
      <c r="AL78" s="321"/>
      <c r="AM78" s="321"/>
      <c r="AN78" s="318"/>
    </row>
    <row r="79" spans="3:40" ht="18" customHeight="1">
      <c r="C79" s="345"/>
      <c r="D79" s="34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23"/>
      <c r="AK79" s="325"/>
      <c r="AL79" s="325"/>
      <c r="AM79" s="325"/>
      <c r="AN79" s="324"/>
    </row>
    <row r="80" spans="3:40" ht="18" customHeight="1">
      <c r="C80" s="345"/>
      <c r="D80" s="345"/>
      <c r="E80" s="355"/>
      <c r="F80" s="355"/>
      <c r="G80" s="355"/>
      <c r="H80" s="355"/>
      <c r="I80" s="355"/>
      <c r="J80" s="355"/>
      <c r="K80" s="355"/>
      <c r="L80" s="355"/>
      <c r="M80" s="355"/>
      <c r="N80" s="355"/>
      <c r="O80" s="355"/>
      <c r="P80" s="355"/>
      <c r="Q80" s="355"/>
      <c r="R80" s="355"/>
      <c r="S80" s="355"/>
      <c r="T80" s="355"/>
      <c r="U80" s="355"/>
      <c r="V80" s="355"/>
      <c r="W80" s="355"/>
      <c r="X80" s="355"/>
      <c r="Y80" s="355"/>
      <c r="Z80" s="355"/>
      <c r="AA80" s="355"/>
      <c r="AB80" s="355"/>
      <c r="AC80" s="355"/>
      <c r="AD80" s="355"/>
      <c r="AE80" s="355"/>
      <c r="AF80" s="355"/>
      <c r="AG80" s="355"/>
      <c r="AH80" s="355"/>
      <c r="AI80" s="355"/>
      <c r="AJ80" s="319"/>
      <c r="AK80" s="322"/>
      <c r="AL80" s="322"/>
      <c r="AM80" s="322"/>
      <c r="AN80" s="320"/>
    </row>
    <row r="81" spans="3:40" ht="18" customHeight="1">
      <c r="C81" s="415" t="s">
        <v>121</v>
      </c>
      <c r="D81" s="415"/>
      <c r="E81" s="415"/>
      <c r="F81" s="415"/>
      <c r="G81" s="415"/>
      <c r="H81" s="415"/>
      <c r="I81" s="415"/>
      <c r="J81" s="415"/>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415"/>
      <c r="AI81" s="415"/>
      <c r="AJ81" s="415"/>
      <c r="AK81" s="415"/>
      <c r="AL81" s="415"/>
      <c r="AM81" s="415"/>
      <c r="AN81" s="415"/>
    </row>
    <row r="82" spans="3:40" ht="8.5500000000000007" customHeight="1">
      <c r="C82" s="416"/>
      <c r="D82" s="416"/>
      <c r="E82" s="416"/>
      <c r="F82" s="416"/>
      <c r="G82" s="416"/>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6"/>
      <c r="AM82" s="416"/>
      <c r="AN82" s="416"/>
    </row>
    <row r="83" spans="3:40" ht="18" customHeight="1">
      <c r="C83" s="345">
        <f>C78+1</f>
        <v>19</v>
      </c>
      <c r="D83" s="345"/>
      <c r="E83" s="417" t="s">
        <v>382</v>
      </c>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210"/>
      <c r="AK83" s="211"/>
      <c r="AL83" s="211"/>
      <c r="AM83" s="211"/>
      <c r="AN83" s="212"/>
    </row>
    <row r="84" spans="3:40" ht="18" customHeight="1">
      <c r="C84" s="345"/>
      <c r="D84" s="345"/>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210"/>
      <c r="AK84" s="211"/>
      <c r="AL84" s="211"/>
      <c r="AM84" s="211"/>
      <c r="AN84" s="212"/>
    </row>
    <row r="85" spans="3:40" ht="18" customHeight="1">
      <c r="C85" s="345"/>
      <c r="D85" s="345"/>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210"/>
      <c r="AK85" s="211"/>
      <c r="AL85" s="211"/>
      <c r="AM85" s="211"/>
      <c r="AN85" s="212"/>
    </row>
    <row r="86" spans="3:40" ht="18" customHeight="1">
      <c r="C86" s="345"/>
      <c r="D86" s="345"/>
      <c r="E86" s="417"/>
      <c r="F86" s="417"/>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210"/>
      <c r="AK86" s="211"/>
      <c r="AL86" s="211"/>
      <c r="AM86" s="211"/>
      <c r="AN86" s="212"/>
    </row>
    <row r="87" spans="3:40" ht="18" customHeight="1">
      <c r="C87" s="345">
        <f>C83+1</f>
        <v>20</v>
      </c>
      <c r="D87" s="345"/>
      <c r="E87" s="309" t="s">
        <v>383</v>
      </c>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10"/>
      <c r="AJ87" s="317"/>
      <c r="AK87" s="321"/>
      <c r="AL87" s="321"/>
      <c r="AM87" s="321"/>
      <c r="AN87" s="318"/>
    </row>
    <row r="88" spans="3:40" ht="18" customHeight="1">
      <c r="C88" s="345"/>
      <c r="D88" s="345"/>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3"/>
      <c r="AJ88" s="323"/>
      <c r="AK88" s="325"/>
      <c r="AL88" s="325"/>
      <c r="AM88" s="325"/>
      <c r="AN88" s="324"/>
    </row>
    <row r="89" spans="3:40" ht="18" customHeight="1">
      <c r="C89" s="345"/>
      <c r="D89" s="345"/>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3"/>
      <c r="AJ89" s="323"/>
      <c r="AK89" s="325"/>
      <c r="AL89" s="325"/>
      <c r="AM89" s="325"/>
      <c r="AN89" s="324"/>
    </row>
    <row r="90" spans="3:40" ht="18" customHeight="1">
      <c r="C90" s="345"/>
      <c r="D90" s="345"/>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3"/>
      <c r="AJ90" s="323"/>
      <c r="AK90" s="325"/>
      <c r="AL90" s="325"/>
      <c r="AM90" s="325"/>
      <c r="AN90" s="324"/>
    </row>
    <row r="91" spans="3:40" ht="40.799999999999997" customHeight="1">
      <c r="C91" s="317">
        <f>C87+1</f>
        <v>21</v>
      </c>
      <c r="D91" s="318"/>
      <c r="E91" s="373" t="s">
        <v>384</v>
      </c>
      <c r="F91" s="374"/>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75"/>
    </row>
    <row r="92" spans="3:40" ht="18" customHeight="1">
      <c r="C92" s="323"/>
      <c r="D92" s="324"/>
      <c r="E92" s="206" t="s">
        <v>62</v>
      </c>
      <c r="F92" s="372"/>
      <c r="G92" s="372"/>
      <c r="H92" s="207" t="s">
        <v>8</v>
      </c>
      <c r="I92" s="370" t="s">
        <v>64</v>
      </c>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1"/>
    </row>
    <row r="93" spans="3:40" ht="18" customHeight="1">
      <c r="C93" s="323"/>
      <c r="D93" s="324"/>
      <c r="E93" s="206" t="s">
        <v>62</v>
      </c>
      <c r="F93" s="372"/>
      <c r="G93" s="372"/>
      <c r="H93" s="207" t="s">
        <v>8</v>
      </c>
      <c r="I93" s="370" t="s">
        <v>65</v>
      </c>
      <c r="J93" s="370"/>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370"/>
      <c r="AM93" s="370"/>
      <c r="AN93" s="371"/>
    </row>
    <row r="94" spans="3:40" ht="18" customHeight="1">
      <c r="C94" s="323"/>
      <c r="D94" s="324"/>
      <c r="E94" s="206" t="s">
        <v>62</v>
      </c>
      <c r="F94" s="372"/>
      <c r="G94" s="372"/>
      <c r="H94" s="207" t="s">
        <v>8</v>
      </c>
      <c r="I94" s="370" t="s">
        <v>81</v>
      </c>
      <c r="J94" s="370"/>
      <c r="K94" s="370"/>
      <c r="L94" s="406" t="s">
        <v>128</v>
      </c>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213"/>
    </row>
    <row r="95" spans="3:40" ht="18" customHeight="1">
      <c r="C95" s="345">
        <f>C91+1</f>
        <v>22</v>
      </c>
      <c r="D95" s="345"/>
      <c r="E95" s="300" t="s">
        <v>385</v>
      </c>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1"/>
      <c r="AJ95" s="317"/>
      <c r="AK95" s="321"/>
      <c r="AL95" s="321"/>
      <c r="AM95" s="321"/>
      <c r="AN95" s="318"/>
    </row>
    <row r="96" spans="3:40" ht="18" customHeight="1">
      <c r="C96" s="345"/>
      <c r="D96" s="345"/>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c r="AI96" s="304"/>
      <c r="AJ96" s="323"/>
      <c r="AK96" s="325"/>
      <c r="AL96" s="325"/>
      <c r="AM96" s="325"/>
      <c r="AN96" s="324"/>
    </row>
    <row r="97" spans="3:41" ht="18" customHeight="1">
      <c r="C97" s="345"/>
      <c r="D97" s="345"/>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4"/>
      <c r="AJ97" s="323"/>
      <c r="AK97" s="325"/>
      <c r="AL97" s="325"/>
      <c r="AM97" s="325"/>
      <c r="AN97" s="324"/>
    </row>
    <row r="98" spans="3:41" ht="18" customHeight="1">
      <c r="C98" s="345"/>
      <c r="D98" s="345"/>
      <c r="E98" s="306"/>
      <c r="F98" s="306"/>
      <c r="G98" s="306"/>
      <c r="H98" s="306"/>
      <c r="I98" s="306"/>
      <c r="J98" s="306"/>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7"/>
      <c r="AJ98" s="319"/>
      <c r="AK98" s="322"/>
      <c r="AL98" s="322"/>
      <c r="AM98" s="322"/>
      <c r="AN98" s="320"/>
    </row>
    <row r="99" spans="3:41" ht="18" customHeight="1">
      <c r="C99" s="427" t="s">
        <v>87</v>
      </c>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c r="AE99" s="427"/>
      <c r="AF99" s="427"/>
      <c r="AG99" s="427"/>
      <c r="AH99" s="427"/>
      <c r="AI99" s="427"/>
      <c r="AJ99" s="427"/>
      <c r="AK99" s="427"/>
      <c r="AL99" s="427"/>
      <c r="AM99" s="427"/>
      <c r="AN99" s="427"/>
      <c r="AO99" s="214"/>
    </row>
    <row r="100" spans="3:41" ht="18" customHeight="1">
      <c r="C100" s="429"/>
      <c r="D100" s="429"/>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29"/>
      <c r="AN100" s="429"/>
      <c r="AO100" s="214"/>
    </row>
    <row r="101" spans="3:41" ht="18" customHeight="1">
      <c r="C101" s="345">
        <f>C95+1</f>
        <v>23</v>
      </c>
      <c r="D101" s="345"/>
      <c r="E101" s="300" t="s">
        <v>386</v>
      </c>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1"/>
      <c r="AJ101" s="317"/>
      <c r="AK101" s="321"/>
      <c r="AL101" s="321"/>
      <c r="AM101" s="321"/>
      <c r="AN101" s="318"/>
      <c r="AO101" s="214"/>
    </row>
    <row r="102" spans="3:41" ht="18" customHeight="1">
      <c r="C102" s="345"/>
      <c r="D102" s="345"/>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4"/>
      <c r="AJ102" s="323"/>
      <c r="AK102" s="325"/>
      <c r="AL102" s="325"/>
      <c r="AM102" s="325"/>
      <c r="AN102" s="324"/>
      <c r="AO102" s="214"/>
    </row>
    <row r="103" spans="3:41" ht="18" customHeight="1">
      <c r="C103" s="345"/>
      <c r="D103" s="345"/>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4"/>
      <c r="AJ103" s="323"/>
      <c r="AK103" s="325"/>
      <c r="AL103" s="325"/>
      <c r="AM103" s="325"/>
      <c r="AN103" s="324"/>
      <c r="AO103" s="214"/>
    </row>
    <row r="104" spans="3:41" ht="18" customHeight="1">
      <c r="C104" s="345"/>
      <c r="D104" s="345"/>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7"/>
      <c r="AJ104" s="319"/>
      <c r="AK104" s="322"/>
      <c r="AL104" s="322"/>
      <c r="AM104" s="322"/>
      <c r="AN104" s="320"/>
      <c r="AO104" s="214"/>
    </row>
    <row r="105" spans="3:41" ht="18" customHeight="1">
      <c r="C105" s="345">
        <v>24</v>
      </c>
      <c r="D105" s="345"/>
      <c r="E105" s="300" t="s">
        <v>390</v>
      </c>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17"/>
      <c r="AK105" s="321"/>
      <c r="AL105" s="321"/>
      <c r="AM105" s="321"/>
      <c r="AN105" s="318"/>
      <c r="AO105" s="85"/>
    </row>
    <row r="106" spans="3:41" ht="18" customHeight="1">
      <c r="C106" s="345"/>
      <c r="D106" s="345"/>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23"/>
      <c r="AK106" s="325"/>
      <c r="AL106" s="325"/>
      <c r="AM106" s="325"/>
      <c r="AN106" s="324"/>
    </row>
    <row r="107" spans="3:41" ht="18" customHeight="1">
      <c r="C107" s="345"/>
      <c r="D107" s="345"/>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23"/>
      <c r="AK107" s="325"/>
      <c r="AL107" s="325"/>
      <c r="AM107" s="325"/>
      <c r="AN107" s="324"/>
    </row>
    <row r="108" spans="3:41" ht="18" customHeight="1">
      <c r="C108" s="345"/>
      <c r="D108" s="345"/>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23"/>
      <c r="AK108" s="325"/>
      <c r="AL108" s="325"/>
      <c r="AM108" s="325"/>
      <c r="AN108" s="324"/>
    </row>
    <row r="109" spans="3:41" ht="18" customHeight="1">
      <c r="C109" s="345"/>
      <c r="D109" s="345"/>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19"/>
      <c r="AK109" s="322"/>
      <c r="AL109" s="322"/>
      <c r="AM109" s="322"/>
      <c r="AN109" s="320"/>
    </row>
    <row r="110" spans="3:41" ht="18" customHeight="1">
      <c r="C110" s="345">
        <v>25</v>
      </c>
      <c r="D110" s="345"/>
      <c r="E110" s="300" t="s">
        <v>387</v>
      </c>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17"/>
      <c r="AK110" s="321"/>
      <c r="AL110" s="321"/>
      <c r="AM110" s="321"/>
      <c r="AN110" s="318"/>
      <c r="AO110" s="85"/>
    </row>
    <row r="111" spans="3:41" ht="18" customHeight="1">
      <c r="C111" s="345"/>
      <c r="D111" s="345"/>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23"/>
      <c r="AK111" s="325"/>
      <c r="AL111" s="325"/>
      <c r="AM111" s="325"/>
      <c r="AN111" s="324"/>
    </row>
    <row r="112" spans="3:41" ht="18" customHeight="1">
      <c r="C112" s="345"/>
      <c r="D112" s="345"/>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23"/>
      <c r="AK112" s="325"/>
      <c r="AL112" s="325"/>
      <c r="AM112" s="325"/>
      <c r="AN112" s="324"/>
    </row>
    <row r="113" spans="3:40" ht="18" customHeight="1">
      <c r="C113" s="345"/>
      <c r="D113" s="345"/>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23"/>
      <c r="AK113" s="325"/>
      <c r="AL113" s="325"/>
      <c r="AM113" s="325"/>
      <c r="AN113" s="324"/>
    </row>
    <row r="114" spans="3:40" ht="18" customHeight="1">
      <c r="C114" s="345"/>
      <c r="D114" s="345"/>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19"/>
      <c r="AK114" s="322"/>
      <c r="AL114" s="322"/>
      <c r="AM114" s="322"/>
      <c r="AN114" s="320"/>
    </row>
    <row r="115" spans="3:40" ht="18" customHeight="1">
      <c r="C115" s="345">
        <f>C110+1</f>
        <v>26</v>
      </c>
      <c r="D115" s="345"/>
      <c r="E115" s="300" t="s">
        <v>388</v>
      </c>
      <c r="F115" s="300"/>
      <c r="G115" s="300"/>
      <c r="H115" s="300"/>
      <c r="I115" s="300"/>
      <c r="J115" s="300"/>
      <c r="K115" s="300"/>
      <c r="L115" s="300"/>
      <c r="M115" s="300"/>
      <c r="N115" s="300"/>
      <c r="O115" s="300"/>
      <c r="P115" s="300"/>
      <c r="Q115" s="300"/>
      <c r="R115" s="300"/>
      <c r="S115" s="300"/>
      <c r="T115" s="300"/>
      <c r="U115" s="300"/>
      <c r="V115" s="300"/>
      <c r="W115" s="300"/>
      <c r="X115" s="300"/>
      <c r="Y115" s="300"/>
      <c r="Z115" s="300"/>
      <c r="AA115" s="300"/>
      <c r="AB115" s="300"/>
      <c r="AC115" s="300"/>
      <c r="AD115" s="300"/>
      <c r="AE115" s="300"/>
      <c r="AF115" s="300"/>
      <c r="AG115" s="300"/>
      <c r="AH115" s="300"/>
      <c r="AI115" s="300"/>
      <c r="AJ115" s="317"/>
      <c r="AK115" s="321"/>
      <c r="AL115" s="321"/>
      <c r="AM115" s="321"/>
      <c r="AN115" s="318"/>
    </row>
    <row r="116" spans="3:40" ht="18" customHeight="1">
      <c r="C116" s="345"/>
      <c r="D116" s="345"/>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23"/>
      <c r="AK116" s="325"/>
      <c r="AL116" s="325"/>
      <c r="AM116" s="325"/>
      <c r="AN116" s="324"/>
    </row>
    <row r="117" spans="3:40" ht="18" customHeight="1">
      <c r="C117" s="345"/>
      <c r="D117" s="345"/>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19"/>
      <c r="AK117" s="322"/>
      <c r="AL117" s="322"/>
      <c r="AM117" s="322"/>
      <c r="AN117" s="320"/>
    </row>
    <row r="118" spans="3:40" ht="18" customHeight="1">
      <c r="C118" s="345">
        <f>C115+1</f>
        <v>27</v>
      </c>
      <c r="D118" s="345"/>
      <c r="E118" s="300" t="s">
        <v>389</v>
      </c>
      <c r="F118" s="300"/>
      <c r="G118" s="300"/>
      <c r="H118" s="300"/>
      <c r="I118" s="300"/>
      <c r="J118" s="300"/>
      <c r="K118" s="300"/>
      <c r="L118" s="300"/>
      <c r="M118" s="300"/>
      <c r="N118" s="300"/>
      <c r="O118" s="300"/>
      <c r="P118" s="300"/>
      <c r="Q118" s="300"/>
      <c r="R118" s="300"/>
      <c r="S118" s="300"/>
      <c r="T118" s="300"/>
      <c r="U118" s="300"/>
      <c r="V118" s="300"/>
      <c r="W118" s="300"/>
      <c r="X118" s="300"/>
      <c r="Y118" s="300"/>
      <c r="Z118" s="300"/>
      <c r="AA118" s="300"/>
      <c r="AB118" s="300"/>
      <c r="AC118" s="300"/>
      <c r="AD118" s="300"/>
      <c r="AE118" s="300"/>
      <c r="AF118" s="300"/>
      <c r="AG118" s="300"/>
      <c r="AH118" s="300"/>
      <c r="AI118" s="300"/>
      <c r="AJ118" s="317"/>
      <c r="AK118" s="321"/>
      <c r="AL118" s="321"/>
      <c r="AM118" s="321"/>
      <c r="AN118" s="318"/>
    </row>
    <row r="119" spans="3:40" ht="18" customHeight="1">
      <c r="C119" s="345"/>
      <c r="D119" s="345"/>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23"/>
      <c r="AK119" s="325"/>
      <c r="AL119" s="325"/>
      <c r="AM119" s="325"/>
      <c r="AN119" s="324"/>
    </row>
    <row r="120" spans="3:40" ht="18" customHeight="1">
      <c r="C120" s="345"/>
      <c r="D120" s="345"/>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23"/>
      <c r="AK120" s="325"/>
      <c r="AL120" s="325"/>
      <c r="AM120" s="325"/>
      <c r="AN120" s="324"/>
    </row>
    <row r="121" spans="3:40" ht="18" customHeight="1">
      <c r="C121" s="427" t="s">
        <v>123</v>
      </c>
      <c r="D121" s="427"/>
      <c r="E121" s="427"/>
      <c r="F121" s="427"/>
      <c r="G121" s="427"/>
      <c r="H121" s="427"/>
      <c r="I121" s="427"/>
      <c r="J121" s="427"/>
      <c r="K121" s="427"/>
      <c r="L121" s="427"/>
      <c r="M121" s="427"/>
      <c r="N121" s="427"/>
      <c r="O121" s="427"/>
      <c r="P121" s="427"/>
      <c r="Q121" s="427"/>
      <c r="R121" s="427"/>
      <c r="S121" s="427"/>
      <c r="T121" s="427"/>
      <c r="U121" s="427"/>
      <c r="V121" s="427"/>
      <c r="W121" s="427"/>
      <c r="X121" s="427"/>
      <c r="Y121" s="427"/>
      <c r="Z121" s="427"/>
      <c r="AA121" s="427"/>
      <c r="AB121" s="427"/>
      <c r="AC121" s="427"/>
      <c r="AD121" s="427"/>
      <c r="AE121" s="427"/>
      <c r="AF121" s="427"/>
      <c r="AG121" s="427"/>
      <c r="AH121" s="427"/>
      <c r="AI121" s="427"/>
      <c r="AJ121" s="427"/>
      <c r="AK121" s="427"/>
      <c r="AL121" s="427"/>
      <c r="AM121" s="427"/>
      <c r="AN121" s="427"/>
    </row>
    <row r="122" spans="3:40" ht="18" customHeight="1">
      <c r="C122" s="428"/>
      <c r="D122" s="428"/>
      <c r="E122" s="428"/>
      <c r="F122" s="428"/>
      <c r="G122" s="428"/>
      <c r="H122" s="428"/>
      <c r="I122" s="428"/>
      <c r="J122" s="428"/>
      <c r="K122" s="428"/>
      <c r="L122" s="428"/>
      <c r="M122" s="428"/>
      <c r="N122" s="428"/>
      <c r="O122" s="428"/>
      <c r="P122" s="428"/>
      <c r="Q122" s="428"/>
      <c r="R122" s="428"/>
      <c r="S122" s="428"/>
      <c r="T122" s="428"/>
      <c r="U122" s="428"/>
      <c r="V122" s="428"/>
      <c r="W122" s="428"/>
      <c r="X122" s="428"/>
      <c r="Y122" s="428"/>
      <c r="Z122" s="428"/>
      <c r="AA122" s="428"/>
      <c r="AB122" s="428"/>
      <c r="AC122" s="428"/>
      <c r="AD122" s="428"/>
      <c r="AE122" s="428"/>
      <c r="AF122" s="428"/>
      <c r="AG122" s="428"/>
      <c r="AH122" s="428"/>
      <c r="AI122" s="428"/>
      <c r="AJ122" s="428"/>
      <c r="AK122" s="428"/>
      <c r="AL122" s="428"/>
      <c r="AM122" s="428"/>
      <c r="AN122" s="428"/>
    </row>
    <row r="123" spans="3:40" ht="18" customHeight="1">
      <c r="C123" s="345">
        <v>28</v>
      </c>
      <c r="D123" s="345"/>
      <c r="E123" s="417" t="s">
        <v>391</v>
      </c>
      <c r="F123" s="417"/>
      <c r="G123" s="417"/>
      <c r="H123" s="417"/>
      <c r="I123" s="417"/>
      <c r="J123" s="417"/>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7"/>
      <c r="AI123" s="417"/>
      <c r="AJ123" s="290"/>
      <c r="AK123" s="296"/>
      <c r="AL123" s="296"/>
      <c r="AM123" s="296"/>
      <c r="AN123" s="291"/>
    </row>
    <row r="124" spans="3:40" ht="18" customHeight="1">
      <c r="C124" s="345"/>
      <c r="D124" s="345"/>
      <c r="E124" s="417"/>
      <c r="F124" s="417"/>
      <c r="G124" s="417"/>
      <c r="H124" s="417"/>
      <c r="I124" s="417"/>
      <c r="J124" s="417"/>
      <c r="K124" s="417"/>
      <c r="L124" s="417"/>
      <c r="M124" s="417"/>
      <c r="N124" s="417"/>
      <c r="O124" s="417"/>
      <c r="P124" s="417"/>
      <c r="Q124" s="417"/>
      <c r="R124" s="417"/>
      <c r="S124" s="417"/>
      <c r="T124" s="417"/>
      <c r="U124" s="417"/>
      <c r="V124" s="417"/>
      <c r="W124" s="417"/>
      <c r="X124" s="417"/>
      <c r="Y124" s="417"/>
      <c r="Z124" s="417"/>
      <c r="AA124" s="417"/>
      <c r="AB124" s="417"/>
      <c r="AC124" s="417"/>
      <c r="AD124" s="417"/>
      <c r="AE124" s="417"/>
      <c r="AF124" s="417"/>
      <c r="AG124" s="417"/>
      <c r="AH124" s="417"/>
      <c r="AI124" s="417"/>
      <c r="AJ124" s="292"/>
      <c r="AK124" s="298"/>
      <c r="AL124" s="298"/>
      <c r="AM124" s="298"/>
      <c r="AN124" s="293"/>
    </row>
    <row r="125" spans="3:40" ht="18" customHeight="1">
      <c r="C125" s="345"/>
      <c r="D125" s="345"/>
      <c r="E125" s="417"/>
      <c r="F125" s="417"/>
      <c r="G125" s="417"/>
      <c r="H125" s="417"/>
      <c r="I125" s="417"/>
      <c r="J125" s="417"/>
      <c r="K125" s="417"/>
      <c r="L125" s="417"/>
      <c r="M125" s="417"/>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c r="AJ125" s="292"/>
      <c r="AK125" s="298"/>
      <c r="AL125" s="298"/>
      <c r="AM125" s="298"/>
      <c r="AN125" s="293"/>
    </row>
    <row r="126" spans="3:40" ht="18" customHeight="1">
      <c r="C126" s="345"/>
      <c r="D126" s="345"/>
      <c r="E126" s="417"/>
      <c r="F126" s="417"/>
      <c r="G126" s="417"/>
      <c r="H126" s="417"/>
      <c r="I126" s="417"/>
      <c r="J126" s="417"/>
      <c r="K126" s="417"/>
      <c r="L126" s="417"/>
      <c r="M126" s="417"/>
      <c r="N126" s="417"/>
      <c r="O126" s="417"/>
      <c r="P126" s="417"/>
      <c r="Q126" s="417"/>
      <c r="R126" s="417"/>
      <c r="S126" s="417"/>
      <c r="T126" s="417"/>
      <c r="U126" s="417"/>
      <c r="V126" s="417"/>
      <c r="W126" s="417"/>
      <c r="X126" s="417"/>
      <c r="Y126" s="417"/>
      <c r="Z126" s="417"/>
      <c r="AA126" s="417"/>
      <c r="AB126" s="417"/>
      <c r="AC126" s="417"/>
      <c r="AD126" s="417"/>
      <c r="AE126" s="417"/>
      <c r="AF126" s="417"/>
      <c r="AG126" s="417"/>
      <c r="AH126" s="417"/>
      <c r="AI126" s="417"/>
      <c r="AJ126" s="292"/>
      <c r="AK126" s="298"/>
      <c r="AL126" s="298"/>
      <c r="AM126" s="298"/>
      <c r="AN126" s="293"/>
    </row>
    <row r="127" spans="3:40" ht="18" customHeight="1">
      <c r="C127" s="345">
        <f>C123+1</f>
        <v>29</v>
      </c>
      <c r="D127" s="345"/>
      <c r="E127" s="300" t="s">
        <v>392</v>
      </c>
      <c r="F127" s="300"/>
      <c r="G127" s="300"/>
      <c r="H127" s="300"/>
      <c r="I127" s="300"/>
      <c r="J127" s="300"/>
      <c r="K127" s="300"/>
      <c r="L127" s="300"/>
      <c r="M127" s="300"/>
      <c r="N127" s="300"/>
      <c r="O127" s="300"/>
      <c r="P127" s="300"/>
      <c r="Q127" s="300"/>
      <c r="R127" s="300"/>
      <c r="S127" s="300"/>
      <c r="T127" s="300"/>
      <c r="U127" s="300"/>
      <c r="V127" s="300"/>
      <c r="W127" s="300"/>
      <c r="X127" s="300"/>
      <c r="Y127" s="300"/>
      <c r="Z127" s="300"/>
      <c r="AA127" s="300"/>
      <c r="AB127" s="300"/>
      <c r="AC127" s="300"/>
      <c r="AD127" s="300"/>
      <c r="AE127" s="300"/>
      <c r="AF127" s="300"/>
      <c r="AG127" s="300"/>
      <c r="AH127" s="300"/>
      <c r="AI127" s="301"/>
      <c r="AJ127" s="317"/>
      <c r="AK127" s="321"/>
      <c r="AL127" s="321"/>
      <c r="AM127" s="321"/>
      <c r="AN127" s="318"/>
    </row>
    <row r="128" spans="3:40" ht="18" customHeight="1">
      <c r="C128" s="345"/>
      <c r="D128" s="345"/>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4"/>
      <c r="AJ128" s="323"/>
      <c r="AK128" s="325"/>
      <c r="AL128" s="325"/>
      <c r="AM128" s="325"/>
      <c r="AN128" s="324"/>
    </row>
    <row r="129" spans="3:40" ht="18" customHeight="1">
      <c r="C129" s="345"/>
      <c r="D129" s="345"/>
      <c r="E129" s="306"/>
      <c r="F129" s="306"/>
      <c r="G129" s="306"/>
      <c r="H129" s="306"/>
      <c r="I129" s="306"/>
      <c r="J129" s="306"/>
      <c r="K129" s="306"/>
      <c r="L129" s="306"/>
      <c r="M129" s="306"/>
      <c r="N129" s="306"/>
      <c r="O129" s="306"/>
      <c r="P129" s="306"/>
      <c r="Q129" s="306"/>
      <c r="R129" s="306"/>
      <c r="S129" s="306"/>
      <c r="T129" s="306"/>
      <c r="U129" s="306"/>
      <c r="V129" s="306"/>
      <c r="W129" s="306"/>
      <c r="X129" s="306"/>
      <c r="Y129" s="306"/>
      <c r="Z129" s="306"/>
      <c r="AA129" s="306"/>
      <c r="AB129" s="306"/>
      <c r="AC129" s="306"/>
      <c r="AD129" s="306"/>
      <c r="AE129" s="306"/>
      <c r="AF129" s="306"/>
      <c r="AG129" s="306"/>
      <c r="AH129" s="306"/>
      <c r="AI129" s="307"/>
      <c r="AJ129" s="319"/>
      <c r="AK129" s="322"/>
      <c r="AL129" s="322"/>
      <c r="AM129" s="322"/>
      <c r="AN129" s="320"/>
    </row>
    <row r="130" spans="3:40" ht="18" customHeight="1">
      <c r="C130" s="430" t="s">
        <v>201</v>
      </c>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430"/>
      <c r="AL130" s="430"/>
      <c r="AM130" s="430"/>
      <c r="AN130" s="430"/>
    </row>
    <row r="131" spans="3:40" ht="18" customHeight="1">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385"/>
      <c r="AB131" s="385"/>
      <c r="AC131" s="385"/>
      <c r="AD131" s="385"/>
      <c r="AE131" s="385"/>
      <c r="AF131" s="385"/>
      <c r="AG131" s="385"/>
      <c r="AH131" s="385"/>
      <c r="AI131" s="385"/>
      <c r="AJ131" s="385"/>
      <c r="AK131" s="385"/>
      <c r="AL131" s="385"/>
      <c r="AM131" s="385"/>
      <c r="AN131" s="385"/>
    </row>
    <row r="132" spans="3:40" ht="18" customHeight="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row>
    <row r="133" spans="3:40" ht="18" customHeight="1">
      <c r="C133" s="345">
        <f>C127+1</f>
        <v>30</v>
      </c>
      <c r="D133" s="345"/>
      <c r="E133" s="300" t="s">
        <v>393</v>
      </c>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1"/>
      <c r="AJ133" s="290"/>
      <c r="AK133" s="296"/>
      <c r="AL133" s="296"/>
      <c r="AM133" s="296"/>
      <c r="AN133" s="291"/>
    </row>
    <row r="134" spans="3:40" ht="18" customHeight="1">
      <c r="C134" s="345"/>
      <c r="D134" s="345"/>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4"/>
      <c r="AJ134" s="292"/>
      <c r="AK134" s="298"/>
      <c r="AL134" s="298"/>
      <c r="AM134" s="298"/>
      <c r="AN134" s="293"/>
    </row>
    <row r="135" spans="3:40" ht="18" customHeight="1">
      <c r="C135" s="345"/>
      <c r="D135" s="345"/>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4"/>
      <c r="AJ135" s="292"/>
      <c r="AK135" s="298"/>
      <c r="AL135" s="298"/>
      <c r="AM135" s="298"/>
      <c r="AN135" s="293"/>
    </row>
    <row r="136" spans="3:40" ht="18" customHeight="1">
      <c r="C136" s="345"/>
      <c r="D136" s="345"/>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4"/>
      <c r="AJ136" s="292"/>
      <c r="AK136" s="298"/>
      <c r="AL136" s="298"/>
      <c r="AM136" s="298"/>
      <c r="AN136" s="293"/>
    </row>
    <row r="137" spans="3:40" ht="18" customHeight="1">
      <c r="C137" s="345"/>
      <c r="D137" s="345"/>
      <c r="E137" s="306"/>
      <c r="F137" s="306"/>
      <c r="G137" s="306"/>
      <c r="H137" s="306"/>
      <c r="I137" s="306"/>
      <c r="J137" s="306"/>
      <c r="K137" s="306"/>
      <c r="L137" s="306"/>
      <c r="M137" s="306"/>
      <c r="N137" s="306"/>
      <c r="O137" s="306"/>
      <c r="P137" s="306"/>
      <c r="Q137" s="306"/>
      <c r="R137" s="306"/>
      <c r="S137" s="306"/>
      <c r="T137" s="306"/>
      <c r="U137" s="306"/>
      <c r="V137" s="306"/>
      <c r="W137" s="306"/>
      <c r="X137" s="306"/>
      <c r="Y137" s="306"/>
      <c r="Z137" s="306"/>
      <c r="AA137" s="306"/>
      <c r="AB137" s="306"/>
      <c r="AC137" s="306"/>
      <c r="AD137" s="306"/>
      <c r="AE137" s="306"/>
      <c r="AF137" s="306"/>
      <c r="AG137" s="306"/>
      <c r="AH137" s="306"/>
      <c r="AI137" s="307"/>
      <c r="AJ137" s="294"/>
      <c r="AK137" s="297"/>
      <c r="AL137" s="297"/>
      <c r="AM137" s="297"/>
      <c r="AN137" s="295"/>
    </row>
    <row r="138" spans="3:40" ht="18" customHeight="1">
      <c r="C138" s="345">
        <f>C133+1</f>
        <v>31</v>
      </c>
      <c r="D138" s="345"/>
      <c r="E138" s="355" t="s">
        <v>394</v>
      </c>
      <c r="F138" s="355"/>
      <c r="G138" s="355"/>
      <c r="H138" s="355"/>
      <c r="I138" s="355"/>
      <c r="J138" s="355"/>
      <c r="K138" s="355"/>
      <c r="L138" s="355"/>
      <c r="M138" s="355"/>
      <c r="N138" s="355"/>
      <c r="O138" s="355"/>
      <c r="P138" s="355"/>
      <c r="Q138" s="355"/>
      <c r="R138" s="355"/>
      <c r="S138" s="355"/>
      <c r="T138" s="355"/>
      <c r="U138" s="355"/>
      <c r="V138" s="355"/>
      <c r="W138" s="355"/>
      <c r="X138" s="355"/>
      <c r="Y138" s="355"/>
      <c r="Z138" s="355"/>
      <c r="AA138" s="355"/>
      <c r="AB138" s="355"/>
      <c r="AC138" s="355"/>
      <c r="AD138" s="355"/>
      <c r="AE138" s="355"/>
      <c r="AF138" s="355"/>
      <c r="AG138" s="355"/>
      <c r="AH138" s="355"/>
      <c r="AI138" s="355"/>
      <c r="AJ138" s="317"/>
      <c r="AK138" s="321"/>
      <c r="AL138" s="321"/>
      <c r="AM138" s="321"/>
      <c r="AN138" s="318"/>
    </row>
    <row r="139" spans="3:40" ht="18" customHeight="1">
      <c r="C139" s="345"/>
      <c r="D139" s="345"/>
      <c r="E139" s="355"/>
      <c r="F139" s="355"/>
      <c r="G139" s="355"/>
      <c r="H139" s="355"/>
      <c r="I139" s="355"/>
      <c r="J139" s="355"/>
      <c r="K139" s="355"/>
      <c r="L139" s="355"/>
      <c r="M139" s="355"/>
      <c r="N139" s="355"/>
      <c r="O139" s="355"/>
      <c r="P139" s="355"/>
      <c r="Q139" s="355"/>
      <c r="R139" s="355"/>
      <c r="S139" s="355"/>
      <c r="T139" s="355"/>
      <c r="U139" s="355"/>
      <c r="V139" s="355"/>
      <c r="W139" s="355"/>
      <c r="X139" s="355"/>
      <c r="Y139" s="355"/>
      <c r="Z139" s="355"/>
      <c r="AA139" s="355"/>
      <c r="AB139" s="355"/>
      <c r="AC139" s="355"/>
      <c r="AD139" s="355"/>
      <c r="AE139" s="355"/>
      <c r="AF139" s="355"/>
      <c r="AG139" s="355"/>
      <c r="AH139" s="355"/>
      <c r="AI139" s="355"/>
      <c r="AJ139" s="323"/>
      <c r="AK139" s="325"/>
      <c r="AL139" s="325"/>
      <c r="AM139" s="325"/>
      <c r="AN139" s="324"/>
    </row>
    <row r="140" spans="3:40" ht="18" customHeight="1">
      <c r="C140" s="345"/>
      <c r="D140" s="345"/>
      <c r="E140" s="355"/>
      <c r="F140" s="355"/>
      <c r="G140" s="355"/>
      <c r="H140" s="355"/>
      <c r="I140" s="355"/>
      <c r="J140" s="355"/>
      <c r="K140" s="355"/>
      <c r="L140" s="355"/>
      <c r="M140" s="355"/>
      <c r="N140" s="355"/>
      <c r="O140" s="355"/>
      <c r="P140" s="355"/>
      <c r="Q140" s="355"/>
      <c r="R140" s="355"/>
      <c r="S140" s="355"/>
      <c r="T140" s="355"/>
      <c r="U140" s="355"/>
      <c r="V140" s="355"/>
      <c r="W140" s="355"/>
      <c r="X140" s="355"/>
      <c r="Y140" s="355"/>
      <c r="Z140" s="355"/>
      <c r="AA140" s="355"/>
      <c r="AB140" s="355"/>
      <c r="AC140" s="355"/>
      <c r="AD140" s="355"/>
      <c r="AE140" s="355"/>
      <c r="AF140" s="355"/>
      <c r="AG140" s="355"/>
      <c r="AH140" s="355"/>
      <c r="AI140" s="355"/>
      <c r="AJ140" s="319"/>
      <c r="AK140" s="322"/>
      <c r="AL140" s="322"/>
      <c r="AM140" s="322"/>
      <c r="AN140" s="320"/>
    </row>
    <row r="141" spans="3:40" ht="18" customHeight="1">
      <c r="C141" s="317">
        <f>C138+1</f>
        <v>32</v>
      </c>
      <c r="D141" s="318"/>
      <c r="E141" s="312" t="s">
        <v>395</v>
      </c>
      <c r="F141" s="312"/>
      <c r="G141" s="312"/>
      <c r="H141" s="312"/>
      <c r="I141" s="312"/>
      <c r="J141" s="312"/>
      <c r="K141" s="312"/>
      <c r="L141" s="312"/>
      <c r="M141" s="312"/>
      <c r="N141" s="312"/>
      <c r="O141" s="312"/>
      <c r="P141" s="312"/>
      <c r="Q141" s="312"/>
      <c r="R141" s="312"/>
      <c r="S141" s="312"/>
      <c r="T141" s="312"/>
      <c r="U141" s="312"/>
      <c r="V141" s="312"/>
      <c r="W141" s="312"/>
      <c r="X141" s="312"/>
      <c r="Y141" s="312"/>
      <c r="Z141" s="312"/>
      <c r="AA141" s="312"/>
      <c r="AB141" s="312"/>
      <c r="AC141" s="312"/>
      <c r="AD141" s="312"/>
      <c r="AE141" s="312"/>
      <c r="AF141" s="312"/>
      <c r="AG141" s="312"/>
      <c r="AH141" s="312"/>
      <c r="AI141" s="313"/>
      <c r="AJ141" s="317"/>
      <c r="AK141" s="321"/>
      <c r="AL141" s="321"/>
      <c r="AM141" s="321"/>
      <c r="AN141" s="318"/>
    </row>
    <row r="142" spans="3:40" ht="18" customHeight="1">
      <c r="C142" s="323"/>
      <c r="D142" s="324"/>
      <c r="E142" s="312"/>
      <c r="F142" s="312"/>
      <c r="G142" s="312"/>
      <c r="H142" s="312"/>
      <c r="I142" s="312"/>
      <c r="J142" s="312"/>
      <c r="K142" s="312"/>
      <c r="L142" s="312"/>
      <c r="M142" s="312"/>
      <c r="N142" s="312"/>
      <c r="O142" s="312"/>
      <c r="P142" s="312"/>
      <c r="Q142" s="312"/>
      <c r="R142" s="312"/>
      <c r="S142" s="312"/>
      <c r="T142" s="312"/>
      <c r="U142" s="312"/>
      <c r="V142" s="312"/>
      <c r="W142" s="312"/>
      <c r="X142" s="312"/>
      <c r="Y142" s="312"/>
      <c r="Z142" s="312"/>
      <c r="AA142" s="312"/>
      <c r="AB142" s="312"/>
      <c r="AC142" s="312"/>
      <c r="AD142" s="312"/>
      <c r="AE142" s="312"/>
      <c r="AF142" s="312"/>
      <c r="AG142" s="312"/>
      <c r="AH142" s="312"/>
      <c r="AI142" s="313"/>
      <c r="AJ142" s="323"/>
      <c r="AK142" s="325"/>
      <c r="AL142" s="325"/>
      <c r="AM142" s="325"/>
      <c r="AN142" s="324"/>
    </row>
    <row r="143" spans="3:40" ht="18" customHeight="1">
      <c r="C143" s="323"/>
      <c r="D143" s="324"/>
      <c r="E143" s="312"/>
      <c r="F143" s="312"/>
      <c r="G143" s="312"/>
      <c r="H143" s="312"/>
      <c r="I143" s="312"/>
      <c r="J143" s="312"/>
      <c r="K143" s="312"/>
      <c r="L143" s="312"/>
      <c r="M143" s="312"/>
      <c r="N143" s="312"/>
      <c r="O143" s="312"/>
      <c r="P143" s="312"/>
      <c r="Q143" s="312"/>
      <c r="R143" s="312"/>
      <c r="S143" s="312"/>
      <c r="T143" s="312"/>
      <c r="U143" s="312"/>
      <c r="V143" s="312"/>
      <c r="W143" s="312"/>
      <c r="X143" s="312"/>
      <c r="Y143" s="312"/>
      <c r="Z143" s="312"/>
      <c r="AA143" s="312"/>
      <c r="AB143" s="312"/>
      <c r="AC143" s="312"/>
      <c r="AD143" s="312"/>
      <c r="AE143" s="312"/>
      <c r="AF143" s="312"/>
      <c r="AG143" s="312"/>
      <c r="AH143" s="312"/>
      <c r="AI143" s="313"/>
      <c r="AJ143" s="323"/>
      <c r="AK143" s="325"/>
      <c r="AL143" s="325"/>
      <c r="AM143" s="325"/>
      <c r="AN143" s="324"/>
    </row>
    <row r="144" spans="3:40" ht="18" customHeight="1">
      <c r="C144" s="323"/>
      <c r="D144" s="324"/>
      <c r="E144" s="312"/>
      <c r="F144" s="312"/>
      <c r="G144" s="312"/>
      <c r="H144" s="312"/>
      <c r="I144" s="312"/>
      <c r="J144" s="312"/>
      <c r="K144" s="312"/>
      <c r="L144" s="312"/>
      <c r="M144" s="312"/>
      <c r="N144" s="312"/>
      <c r="O144" s="312"/>
      <c r="P144" s="312"/>
      <c r="Q144" s="312"/>
      <c r="R144" s="312"/>
      <c r="S144" s="312"/>
      <c r="T144" s="312"/>
      <c r="U144" s="312"/>
      <c r="V144" s="312"/>
      <c r="W144" s="312"/>
      <c r="X144" s="312"/>
      <c r="Y144" s="312"/>
      <c r="Z144" s="312"/>
      <c r="AA144" s="312"/>
      <c r="AB144" s="312"/>
      <c r="AC144" s="312"/>
      <c r="AD144" s="312"/>
      <c r="AE144" s="312"/>
      <c r="AF144" s="312"/>
      <c r="AG144" s="312"/>
      <c r="AH144" s="312"/>
      <c r="AI144" s="313"/>
      <c r="AJ144" s="323"/>
      <c r="AK144" s="325"/>
      <c r="AL144" s="325"/>
      <c r="AM144" s="325"/>
      <c r="AN144" s="324"/>
    </row>
    <row r="145" spans="3:40" ht="18" customHeight="1">
      <c r="C145" s="319"/>
      <c r="D145" s="320"/>
      <c r="E145" s="315"/>
      <c r="F145" s="315"/>
      <c r="G145" s="315"/>
      <c r="H145" s="315"/>
      <c r="I145" s="315"/>
      <c r="J145" s="315"/>
      <c r="K145" s="315"/>
      <c r="L145" s="315"/>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5"/>
      <c r="AI145" s="316"/>
      <c r="AJ145" s="319"/>
      <c r="AK145" s="322"/>
      <c r="AL145" s="322"/>
      <c r="AM145" s="322"/>
      <c r="AN145" s="320"/>
    </row>
    <row r="146" spans="3:40" ht="18" customHeight="1">
      <c r="C146" s="317">
        <f>C141+1</f>
        <v>33</v>
      </c>
      <c r="D146" s="318"/>
      <c r="E146" s="312" t="s">
        <v>396</v>
      </c>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3"/>
      <c r="AJ146" s="317"/>
      <c r="AK146" s="321"/>
      <c r="AL146" s="321"/>
      <c r="AM146" s="321"/>
      <c r="AN146" s="318"/>
    </row>
    <row r="147" spans="3:40" ht="18" customHeight="1">
      <c r="C147" s="323"/>
      <c r="D147" s="324"/>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F147" s="312"/>
      <c r="AG147" s="312"/>
      <c r="AH147" s="312"/>
      <c r="AI147" s="313"/>
      <c r="AJ147" s="323"/>
      <c r="AK147" s="325"/>
      <c r="AL147" s="325"/>
      <c r="AM147" s="325"/>
      <c r="AN147" s="324"/>
    </row>
    <row r="148" spans="3:40" ht="18" customHeight="1">
      <c r="C148" s="323"/>
      <c r="D148" s="324"/>
      <c r="E148" s="312"/>
      <c r="F148" s="312"/>
      <c r="G148" s="312"/>
      <c r="H148" s="312"/>
      <c r="I148" s="312"/>
      <c r="J148" s="312"/>
      <c r="K148" s="312"/>
      <c r="L148" s="312"/>
      <c r="M148" s="312"/>
      <c r="N148" s="312"/>
      <c r="O148" s="312"/>
      <c r="P148" s="312"/>
      <c r="Q148" s="312"/>
      <c r="R148" s="312"/>
      <c r="S148" s="312"/>
      <c r="T148" s="312"/>
      <c r="U148" s="312"/>
      <c r="V148" s="312"/>
      <c r="W148" s="312"/>
      <c r="X148" s="312"/>
      <c r="Y148" s="312"/>
      <c r="Z148" s="312"/>
      <c r="AA148" s="312"/>
      <c r="AB148" s="312"/>
      <c r="AC148" s="312"/>
      <c r="AD148" s="312"/>
      <c r="AE148" s="312"/>
      <c r="AF148" s="312"/>
      <c r="AG148" s="312"/>
      <c r="AH148" s="312"/>
      <c r="AI148" s="313"/>
      <c r="AJ148" s="323"/>
      <c r="AK148" s="325"/>
      <c r="AL148" s="325"/>
      <c r="AM148" s="325"/>
      <c r="AN148" s="324"/>
    </row>
    <row r="149" spans="3:40" ht="18" customHeight="1">
      <c r="C149" s="319"/>
      <c r="D149" s="320"/>
      <c r="E149" s="315"/>
      <c r="F149" s="315"/>
      <c r="G149" s="315"/>
      <c r="H149" s="315"/>
      <c r="I149" s="315"/>
      <c r="J149" s="315"/>
      <c r="K149" s="315"/>
      <c r="L149" s="315"/>
      <c r="M149" s="315"/>
      <c r="N149" s="315"/>
      <c r="O149" s="315"/>
      <c r="P149" s="315"/>
      <c r="Q149" s="315"/>
      <c r="R149" s="315"/>
      <c r="S149" s="315"/>
      <c r="T149" s="315"/>
      <c r="U149" s="315"/>
      <c r="V149" s="315"/>
      <c r="W149" s="315"/>
      <c r="X149" s="315"/>
      <c r="Y149" s="315"/>
      <c r="Z149" s="315"/>
      <c r="AA149" s="315"/>
      <c r="AB149" s="315"/>
      <c r="AC149" s="315"/>
      <c r="AD149" s="315"/>
      <c r="AE149" s="315"/>
      <c r="AF149" s="315"/>
      <c r="AG149" s="315"/>
      <c r="AH149" s="315"/>
      <c r="AI149" s="316"/>
      <c r="AJ149" s="319"/>
      <c r="AK149" s="322"/>
      <c r="AL149" s="322"/>
      <c r="AM149" s="322"/>
      <c r="AN149" s="320"/>
    </row>
    <row r="150" spans="3:40" ht="18" customHeight="1">
      <c r="C150" s="317">
        <f>C146+1</f>
        <v>34</v>
      </c>
      <c r="D150" s="318"/>
      <c r="E150" s="312" t="s">
        <v>397</v>
      </c>
      <c r="F150" s="312"/>
      <c r="G150" s="312"/>
      <c r="H150" s="312"/>
      <c r="I150" s="312"/>
      <c r="J150" s="312"/>
      <c r="K150" s="312"/>
      <c r="L150" s="312"/>
      <c r="M150" s="312"/>
      <c r="N150" s="312"/>
      <c r="O150" s="312"/>
      <c r="P150" s="312"/>
      <c r="Q150" s="312"/>
      <c r="R150" s="312"/>
      <c r="S150" s="312"/>
      <c r="T150" s="312"/>
      <c r="U150" s="312"/>
      <c r="V150" s="312"/>
      <c r="W150" s="312"/>
      <c r="X150" s="312"/>
      <c r="Y150" s="312"/>
      <c r="Z150" s="312"/>
      <c r="AA150" s="312"/>
      <c r="AB150" s="312"/>
      <c r="AC150" s="312"/>
      <c r="AD150" s="312"/>
      <c r="AE150" s="312"/>
      <c r="AF150" s="312"/>
      <c r="AG150" s="312"/>
      <c r="AH150" s="312"/>
      <c r="AI150" s="313"/>
      <c r="AJ150" s="317"/>
      <c r="AK150" s="321"/>
      <c r="AL150" s="321"/>
      <c r="AM150" s="321"/>
      <c r="AN150" s="318"/>
    </row>
    <row r="151" spans="3:40" ht="18" customHeight="1">
      <c r="C151" s="323"/>
      <c r="D151" s="324"/>
      <c r="E151" s="312"/>
      <c r="F151" s="312"/>
      <c r="G151" s="312"/>
      <c r="H151" s="312"/>
      <c r="I151" s="312"/>
      <c r="J151" s="312"/>
      <c r="K151" s="312"/>
      <c r="L151" s="312"/>
      <c r="M151" s="312"/>
      <c r="N151" s="312"/>
      <c r="O151" s="312"/>
      <c r="P151" s="312"/>
      <c r="Q151" s="312"/>
      <c r="R151" s="312"/>
      <c r="S151" s="312"/>
      <c r="T151" s="312"/>
      <c r="U151" s="312"/>
      <c r="V151" s="312"/>
      <c r="W151" s="312"/>
      <c r="X151" s="312"/>
      <c r="Y151" s="312"/>
      <c r="Z151" s="312"/>
      <c r="AA151" s="312"/>
      <c r="AB151" s="312"/>
      <c r="AC151" s="312"/>
      <c r="AD151" s="312"/>
      <c r="AE151" s="312"/>
      <c r="AF151" s="312"/>
      <c r="AG151" s="312"/>
      <c r="AH151" s="312"/>
      <c r="AI151" s="313"/>
      <c r="AJ151" s="323"/>
      <c r="AK151" s="325"/>
      <c r="AL151" s="325"/>
      <c r="AM151" s="325"/>
      <c r="AN151" s="324"/>
    </row>
    <row r="152" spans="3:40" ht="18" customHeight="1">
      <c r="C152" s="323"/>
      <c r="D152" s="324"/>
      <c r="E152" s="312"/>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E152" s="312"/>
      <c r="AF152" s="312"/>
      <c r="AG152" s="312"/>
      <c r="AH152" s="312"/>
      <c r="AI152" s="313"/>
      <c r="AJ152" s="323"/>
      <c r="AK152" s="325"/>
      <c r="AL152" s="325"/>
      <c r="AM152" s="325"/>
      <c r="AN152" s="324"/>
    </row>
    <row r="153" spans="3:40" ht="18" customHeight="1">
      <c r="C153" s="323"/>
      <c r="D153" s="324"/>
      <c r="E153" s="312"/>
      <c r="F153" s="312"/>
      <c r="G153" s="312"/>
      <c r="H153" s="312"/>
      <c r="I153" s="312"/>
      <c r="J153" s="312"/>
      <c r="K153" s="312"/>
      <c r="L153" s="312"/>
      <c r="M153" s="312"/>
      <c r="N153" s="312"/>
      <c r="O153" s="312"/>
      <c r="P153" s="312"/>
      <c r="Q153" s="312"/>
      <c r="R153" s="312"/>
      <c r="S153" s="312"/>
      <c r="T153" s="312"/>
      <c r="U153" s="312"/>
      <c r="V153" s="312"/>
      <c r="W153" s="312"/>
      <c r="X153" s="312"/>
      <c r="Y153" s="312"/>
      <c r="Z153" s="312"/>
      <c r="AA153" s="312"/>
      <c r="AB153" s="312"/>
      <c r="AC153" s="312"/>
      <c r="AD153" s="312"/>
      <c r="AE153" s="312"/>
      <c r="AF153" s="312"/>
      <c r="AG153" s="312"/>
      <c r="AH153" s="312"/>
      <c r="AI153" s="313"/>
      <c r="AJ153" s="323"/>
      <c r="AK153" s="325"/>
      <c r="AL153" s="325"/>
      <c r="AM153" s="325"/>
      <c r="AN153" s="324"/>
    </row>
    <row r="154" spans="3:40" ht="28.8" customHeight="1">
      <c r="C154" s="319"/>
      <c r="D154" s="320"/>
      <c r="E154" s="315"/>
      <c r="F154" s="315"/>
      <c r="G154" s="315"/>
      <c r="H154" s="315"/>
      <c r="I154" s="315"/>
      <c r="J154" s="315"/>
      <c r="K154" s="315"/>
      <c r="L154" s="315"/>
      <c r="M154" s="315"/>
      <c r="N154" s="315"/>
      <c r="O154" s="315"/>
      <c r="P154" s="315"/>
      <c r="Q154" s="315"/>
      <c r="R154" s="315"/>
      <c r="S154" s="315"/>
      <c r="T154" s="315"/>
      <c r="U154" s="315"/>
      <c r="V154" s="315"/>
      <c r="W154" s="315"/>
      <c r="X154" s="315"/>
      <c r="Y154" s="315"/>
      <c r="Z154" s="315"/>
      <c r="AA154" s="315"/>
      <c r="AB154" s="315"/>
      <c r="AC154" s="315"/>
      <c r="AD154" s="315"/>
      <c r="AE154" s="315"/>
      <c r="AF154" s="315"/>
      <c r="AG154" s="315"/>
      <c r="AH154" s="315"/>
      <c r="AI154" s="316"/>
      <c r="AJ154" s="319"/>
      <c r="AK154" s="322"/>
      <c r="AL154" s="322"/>
      <c r="AM154" s="322"/>
      <c r="AN154" s="320"/>
    </row>
    <row r="155" spans="3:40" ht="18" customHeight="1">
      <c r="C155" s="317">
        <f>C150+1</f>
        <v>35</v>
      </c>
      <c r="D155" s="318"/>
      <c r="E155" s="308" t="s">
        <v>398</v>
      </c>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10"/>
      <c r="AJ155" s="317"/>
      <c r="AK155" s="321"/>
      <c r="AL155" s="321"/>
      <c r="AM155" s="321"/>
      <c r="AN155" s="318"/>
    </row>
    <row r="156" spans="3:40" ht="18" customHeight="1">
      <c r="C156" s="323"/>
      <c r="D156" s="324"/>
      <c r="E156" s="311"/>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c r="AE156" s="312"/>
      <c r="AF156" s="312"/>
      <c r="AG156" s="312"/>
      <c r="AH156" s="312"/>
      <c r="AI156" s="313"/>
      <c r="AJ156" s="323"/>
      <c r="AK156" s="325"/>
      <c r="AL156" s="325"/>
      <c r="AM156" s="325"/>
      <c r="AN156" s="324"/>
    </row>
    <row r="157" spans="3:40" ht="18" customHeight="1">
      <c r="C157" s="323"/>
      <c r="D157" s="324"/>
      <c r="E157" s="311"/>
      <c r="F157" s="312"/>
      <c r="G157" s="312"/>
      <c r="H157" s="312"/>
      <c r="I157" s="312"/>
      <c r="J157" s="312"/>
      <c r="K157" s="312"/>
      <c r="L157" s="312"/>
      <c r="M157" s="312"/>
      <c r="N157" s="312"/>
      <c r="O157" s="312"/>
      <c r="P157" s="312"/>
      <c r="Q157" s="312"/>
      <c r="R157" s="312"/>
      <c r="S157" s="312"/>
      <c r="T157" s="312"/>
      <c r="U157" s="312"/>
      <c r="V157" s="312"/>
      <c r="W157" s="312"/>
      <c r="X157" s="312"/>
      <c r="Y157" s="312"/>
      <c r="Z157" s="312"/>
      <c r="AA157" s="312"/>
      <c r="AB157" s="312"/>
      <c r="AC157" s="312"/>
      <c r="AD157" s="312"/>
      <c r="AE157" s="312"/>
      <c r="AF157" s="312"/>
      <c r="AG157" s="312"/>
      <c r="AH157" s="312"/>
      <c r="AI157" s="313"/>
      <c r="AJ157" s="323"/>
      <c r="AK157" s="325"/>
      <c r="AL157" s="325"/>
      <c r="AM157" s="325"/>
      <c r="AN157" s="324"/>
    </row>
    <row r="158" spans="3:40" ht="18" customHeight="1">
      <c r="C158" s="319"/>
      <c r="D158" s="320"/>
      <c r="E158" s="314"/>
      <c r="F158" s="315"/>
      <c r="G158" s="315"/>
      <c r="H158" s="315"/>
      <c r="I158" s="315"/>
      <c r="J158" s="315"/>
      <c r="K158" s="315"/>
      <c r="L158" s="315"/>
      <c r="M158" s="315"/>
      <c r="N158" s="315"/>
      <c r="O158" s="315"/>
      <c r="P158" s="315"/>
      <c r="Q158" s="315"/>
      <c r="R158" s="315"/>
      <c r="S158" s="315"/>
      <c r="T158" s="315"/>
      <c r="U158" s="315"/>
      <c r="V158" s="315"/>
      <c r="W158" s="315"/>
      <c r="X158" s="315"/>
      <c r="Y158" s="315"/>
      <c r="Z158" s="315"/>
      <c r="AA158" s="315"/>
      <c r="AB158" s="315"/>
      <c r="AC158" s="315"/>
      <c r="AD158" s="315"/>
      <c r="AE158" s="315"/>
      <c r="AF158" s="315"/>
      <c r="AG158" s="315"/>
      <c r="AH158" s="315"/>
      <c r="AI158" s="316"/>
      <c r="AJ158" s="319"/>
      <c r="AK158" s="322"/>
      <c r="AL158" s="322"/>
      <c r="AM158" s="322"/>
      <c r="AN158" s="320"/>
    </row>
    <row r="159" spans="3:40" ht="18" customHeight="1">
      <c r="C159" s="317">
        <f>C155+1</f>
        <v>36</v>
      </c>
      <c r="D159" s="318"/>
      <c r="E159" s="308" t="s">
        <v>399</v>
      </c>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09"/>
      <c r="AB159" s="309"/>
      <c r="AC159" s="309"/>
      <c r="AD159" s="309"/>
      <c r="AE159" s="309"/>
      <c r="AF159" s="309"/>
      <c r="AG159" s="309"/>
      <c r="AH159" s="309"/>
      <c r="AI159" s="310"/>
      <c r="AJ159" s="317"/>
      <c r="AK159" s="321"/>
      <c r="AL159" s="321"/>
      <c r="AM159" s="321"/>
      <c r="AN159" s="318"/>
    </row>
    <row r="160" spans="3:40" ht="18" customHeight="1">
      <c r="C160" s="323"/>
      <c r="D160" s="324"/>
      <c r="E160" s="311"/>
      <c r="F160" s="312"/>
      <c r="G160" s="312"/>
      <c r="H160" s="312"/>
      <c r="I160" s="312"/>
      <c r="J160" s="312"/>
      <c r="K160" s="312"/>
      <c r="L160" s="312"/>
      <c r="M160" s="312"/>
      <c r="N160" s="312"/>
      <c r="O160" s="312"/>
      <c r="P160" s="312"/>
      <c r="Q160" s="312"/>
      <c r="R160" s="312"/>
      <c r="S160" s="312"/>
      <c r="T160" s="312"/>
      <c r="U160" s="312"/>
      <c r="V160" s="312"/>
      <c r="W160" s="312"/>
      <c r="X160" s="312"/>
      <c r="Y160" s="312"/>
      <c r="Z160" s="312"/>
      <c r="AA160" s="312"/>
      <c r="AB160" s="312"/>
      <c r="AC160" s="312"/>
      <c r="AD160" s="312"/>
      <c r="AE160" s="312"/>
      <c r="AF160" s="312"/>
      <c r="AG160" s="312"/>
      <c r="AH160" s="312"/>
      <c r="AI160" s="313"/>
      <c r="AJ160" s="323"/>
      <c r="AK160" s="325"/>
      <c r="AL160" s="325"/>
      <c r="AM160" s="325"/>
      <c r="AN160" s="324"/>
    </row>
    <row r="161" spans="3:40" ht="18" customHeight="1">
      <c r="C161" s="323"/>
      <c r="D161" s="324"/>
      <c r="E161" s="311"/>
      <c r="F161" s="312"/>
      <c r="G161" s="312"/>
      <c r="H161" s="312"/>
      <c r="I161" s="312"/>
      <c r="J161" s="312"/>
      <c r="K161" s="312"/>
      <c r="L161" s="312"/>
      <c r="M161" s="312"/>
      <c r="N161" s="312"/>
      <c r="O161" s="312"/>
      <c r="P161" s="312"/>
      <c r="Q161" s="312"/>
      <c r="R161" s="312"/>
      <c r="S161" s="312"/>
      <c r="T161" s="312"/>
      <c r="U161" s="312"/>
      <c r="V161" s="312"/>
      <c r="W161" s="312"/>
      <c r="X161" s="312"/>
      <c r="Y161" s="312"/>
      <c r="Z161" s="312"/>
      <c r="AA161" s="312"/>
      <c r="AB161" s="312"/>
      <c r="AC161" s="312"/>
      <c r="AD161" s="312"/>
      <c r="AE161" s="312"/>
      <c r="AF161" s="312"/>
      <c r="AG161" s="312"/>
      <c r="AH161" s="312"/>
      <c r="AI161" s="313"/>
      <c r="AJ161" s="323"/>
      <c r="AK161" s="325"/>
      <c r="AL161" s="325"/>
      <c r="AM161" s="325"/>
      <c r="AN161" s="324"/>
    </row>
    <row r="162" spans="3:40" ht="18" customHeight="1">
      <c r="C162" s="319"/>
      <c r="D162" s="320"/>
      <c r="E162" s="314"/>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15"/>
      <c r="AH162" s="315"/>
      <c r="AI162" s="316"/>
      <c r="AJ162" s="319"/>
      <c r="AK162" s="322"/>
      <c r="AL162" s="322"/>
      <c r="AM162" s="322"/>
      <c r="AN162" s="320"/>
    </row>
    <row r="163" spans="3:40" ht="18" customHeight="1">
      <c r="C163" s="317">
        <f>C159+1</f>
        <v>37</v>
      </c>
      <c r="D163" s="318"/>
      <c r="E163" s="308" t="s">
        <v>400</v>
      </c>
      <c r="F163" s="309"/>
      <c r="G163" s="309"/>
      <c r="H163" s="309"/>
      <c r="I163" s="309"/>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c r="AG163" s="309"/>
      <c r="AH163" s="309"/>
      <c r="AI163" s="310"/>
      <c r="AJ163" s="317"/>
      <c r="AK163" s="321"/>
      <c r="AL163" s="321"/>
      <c r="AM163" s="321"/>
      <c r="AN163" s="318"/>
    </row>
    <row r="164" spans="3:40" ht="18" customHeight="1">
      <c r="C164" s="323"/>
      <c r="D164" s="324"/>
      <c r="E164" s="311"/>
      <c r="F164" s="312"/>
      <c r="G164" s="312"/>
      <c r="H164" s="312"/>
      <c r="I164" s="312"/>
      <c r="J164" s="312"/>
      <c r="K164" s="312"/>
      <c r="L164" s="312"/>
      <c r="M164" s="312"/>
      <c r="N164" s="312"/>
      <c r="O164" s="312"/>
      <c r="P164" s="312"/>
      <c r="Q164" s="312"/>
      <c r="R164" s="312"/>
      <c r="S164" s="312"/>
      <c r="T164" s="312"/>
      <c r="U164" s="312"/>
      <c r="V164" s="312"/>
      <c r="W164" s="312"/>
      <c r="X164" s="312"/>
      <c r="Y164" s="312"/>
      <c r="Z164" s="312"/>
      <c r="AA164" s="312"/>
      <c r="AB164" s="312"/>
      <c r="AC164" s="312"/>
      <c r="AD164" s="312"/>
      <c r="AE164" s="312"/>
      <c r="AF164" s="312"/>
      <c r="AG164" s="312"/>
      <c r="AH164" s="312"/>
      <c r="AI164" s="313"/>
      <c r="AJ164" s="323"/>
      <c r="AK164" s="325"/>
      <c r="AL164" s="325"/>
      <c r="AM164" s="325"/>
      <c r="AN164" s="324"/>
    </row>
    <row r="165" spans="3:40" ht="18" customHeight="1">
      <c r="C165" s="323"/>
      <c r="D165" s="324"/>
      <c r="E165" s="311"/>
      <c r="F165" s="312"/>
      <c r="G165" s="312"/>
      <c r="H165" s="312"/>
      <c r="I165" s="312"/>
      <c r="J165" s="312"/>
      <c r="K165" s="312"/>
      <c r="L165" s="312"/>
      <c r="M165" s="312"/>
      <c r="N165" s="312"/>
      <c r="O165" s="312"/>
      <c r="P165" s="312"/>
      <c r="Q165" s="312"/>
      <c r="R165" s="312"/>
      <c r="S165" s="312"/>
      <c r="T165" s="312"/>
      <c r="U165" s="312"/>
      <c r="V165" s="312"/>
      <c r="W165" s="312"/>
      <c r="X165" s="312"/>
      <c r="Y165" s="312"/>
      <c r="Z165" s="312"/>
      <c r="AA165" s="312"/>
      <c r="AB165" s="312"/>
      <c r="AC165" s="312"/>
      <c r="AD165" s="312"/>
      <c r="AE165" s="312"/>
      <c r="AF165" s="312"/>
      <c r="AG165" s="312"/>
      <c r="AH165" s="312"/>
      <c r="AI165" s="313"/>
      <c r="AJ165" s="323"/>
      <c r="AK165" s="325"/>
      <c r="AL165" s="325"/>
      <c r="AM165" s="325"/>
      <c r="AN165" s="324"/>
    </row>
    <row r="166" spans="3:40" ht="18" customHeight="1">
      <c r="C166" s="323"/>
      <c r="D166" s="324"/>
      <c r="E166" s="311"/>
      <c r="F166" s="312"/>
      <c r="G166" s="312"/>
      <c r="H166" s="312"/>
      <c r="I166" s="312"/>
      <c r="J166" s="312"/>
      <c r="K166" s="312"/>
      <c r="L166" s="312"/>
      <c r="M166" s="312"/>
      <c r="N166" s="312"/>
      <c r="O166" s="312"/>
      <c r="P166" s="312"/>
      <c r="Q166" s="312"/>
      <c r="R166" s="312"/>
      <c r="S166" s="312"/>
      <c r="T166" s="312"/>
      <c r="U166" s="312"/>
      <c r="V166" s="312"/>
      <c r="W166" s="312"/>
      <c r="X166" s="312"/>
      <c r="Y166" s="312"/>
      <c r="Z166" s="312"/>
      <c r="AA166" s="312"/>
      <c r="AB166" s="312"/>
      <c r="AC166" s="312"/>
      <c r="AD166" s="312"/>
      <c r="AE166" s="312"/>
      <c r="AF166" s="312"/>
      <c r="AG166" s="312"/>
      <c r="AH166" s="312"/>
      <c r="AI166" s="313"/>
      <c r="AJ166" s="323"/>
      <c r="AK166" s="325"/>
      <c r="AL166" s="325"/>
      <c r="AM166" s="325"/>
      <c r="AN166" s="324"/>
    </row>
    <row r="167" spans="3:40" ht="18" customHeight="1">
      <c r="C167" s="319"/>
      <c r="D167" s="320"/>
      <c r="E167" s="314"/>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c r="AB167" s="315"/>
      <c r="AC167" s="315"/>
      <c r="AD167" s="315"/>
      <c r="AE167" s="315"/>
      <c r="AF167" s="315"/>
      <c r="AG167" s="315"/>
      <c r="AH167" s="315"/>
      <c r="AI167" s="316"/>
      <c r="AJ167" s="319"/>
      <c r="AK167" s="322"/>
      <c r="AL167" s="322"/>
      <c r="AM167" s="322"/>
      <c r="AN167" s="320"/>
    </row>
    <row r="168" spans="3:40" ht="18" customHeight="1">
      <c r="C168" s="317">
        <f>C163+1</f>
        <v>38</v>
      </c>
      <c r="D168" s="318"/>
      <c r="E168" s="308" t="s">
        <v>251</v>
      </c>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309"/>
      <c r="AE168" s="309"/>
      <c r="AF168" s="309"/>
      <c r="AG168" s="309"/>
      <c r="AH168" s="309"/>
      <c r="AI168" s="310"/>
      <c r="AJ168" s="317"/>
      <c r="AK168" s="321"/>
      <c r="AL168" s="321"/>
      <c r="AM168" s="321"/>
      <c r="AN168" s="318"/>
    </row>
    <row r="169" spans="3:40" ht="18" customHeight="1">
      <c r="C169" s="323"/>
      <c r="D169" s="324"/>
      <c r="E169" s="311"/>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312"/>
      <c r="AE169" s="312"/>
      <c r="AF169" s="312"/>
      <c r="AG169" s="312"/>
      <c r="AH169" s="312"/>
      <c r="AI169" s="313"/>
      <c r="AJ169" s="323"/>
      <c r="AK169" s="325"/>
      <c r="AL169" s="325"/>
      <c r="AM169" s="325"/>
      <c r="AN169" s="324"/>
    </row>
    <row r="170" spans="3:40" ht="18" customHeight="1">
      <c r="C170" s="319"/>
      <c r="D170" s="320"/>
      <c r="E170" s="314"/>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316"/>
      <c r="AJ170" s="319"/>
      <c r="AK170" s="322"/>
      <c r="AL170" s="322"/>
      <c r="AM170" s="322"/>
      <c r="AN170" s="320"/>
    </row>
    <row r="171" spans="3:40" ht="18" customHeight="1">
      <c r="C171" s="317">
        <f>C168+1</f>
        <v>39</v>
      </c>
      <c r="D171" s="318"/>
      <c r="E171" s="308" t="s">
        <v>179</v>
      </c>
      <c r="F171" s="309"/>
      <c r="G171" s="309"/>
      <c r="H171" s="309"/>
      <c r="I171" s="309"/>
      <c r="J171" s="309"/>
      <c r="K171" s="309"/>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09"/>
      <c r="AH171" s="309"/>
      <c r="AI171" s="310"/>
      <c r="AJ171" s="317"/>
      <c r="AK171" s="321"/>
      <c r="AL171" s="321"/>
      <c r="AM171" s="321"/>
      <c r="AN171" s="318"/>
    </row>
    <row r="172" spans="3:40" ht="18" customHeight="1">
      <c r="C172" s="323"/>
      <c r="D172" s="324"/>
      <c r="E172" s="311"/>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2"/>
      <c r="AE172" s="312"/>
      <c r="AF172" s="312"/>
      <c r="AG172" s="312"/>
      <c r="AH172" s="312"/>
      <c r="AI172" s="313"/>
      <c r="AJ172" s="323"/>
      <c r="AK172" s="325"/>
      <c r="AL172" s="325"/>
      <c r="AM172" s="325"/>
      <c r="AN172" s="324"/>
    </row>
    <row r="173" spans="3:40" ht="18" customHeight="1">
      <c r="C173" s="319"/>
      <c r="D173" s="320"/>
      <c r="E173" s="314"/>
      <c r="F173" s="315"/>
      <c r="G173" s="315"/>
      <c r="H173" s="315"/>
      <c r="I173" s="315"/>
      <c r="J173" s="315"/>
      <c r="K173" s="315"/>
      <c r="L173" s="315"/>
      <c r="M173" s="315"/>
      <c r="N173" s="315"/>
      <c r="O173" s="315"/>
      <c r="P173" s="315"/>
      <c r="Q173" s="315"/>
      <c r="R173" s="315"/>
      <c r="S173" s="315"/>
      <c r="T173" s="315"/>
      <c r="U173" s="315"/>
      <c r="V173" s="315"/>
      <c r="W173" s="315"/>
      <c r="X173" s="315"/>
      <c r="Y173" s="315"/>
      <c r="Z173" s="315"/>
      <c r="AA173" s="315"/>
      <c r="AB173" s="315"/>
      <c r="AC173" s="315"/>
      <c r="AD173" s="315"/>
      <c r="AE173" s="315"/>
      <c r="AF173" s="315"/>
      <c r="AG173" s="315"/>
      <c r="AH173" s="315"/>
      <c r="AI173" s="316"/>
      <c r="AJ173" s="319"/>
      <c r="AK173" s="322"/>
      <c r="AL173" s="322"/>
      <c r="AM173" s="322"/>
      <c r="AN173" s="320"/>
    </row>
    <row r="174" spans="3:40" ht="18" customHeight="1">
      <c r="C174" s="317">
        <f>C171+1</f>
        <v>40</v>
      </c>
      <c r="D174" s="318"/>
      <c r="E174" s="308" t="s">
        <v>401</v>
      </c>
      <c r="F174" s="309"/>
      <c r="G174" s="309"/>
      <c r="H174" s="309"/>
      <c r="I174" s="309"/>
      <c r="J174" s="309"/>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10"/>
      <c r="AJ174" s="317"/>
      <c r="AK174" s="321"/>
      <c r="AL174" s="321"/>
      <c r="AM174" s="321"/>
      <c r="AN174" s="318"/>
    </row>
    <row r="175" spans="3:40" ht="18" customHeight="1">
      <c r="C175" s="323"/>
      <c r="D175" s="324"/>
      <c r="E175" s="311"/>
      <c r="F175" s="312"/>
      <c r="G175" s="312"/>
      <c r="H175" s="312"/>
      <c r="I175" s="312"/>
      <c r="J175" s="312"/>
      <c r="K175" s="312"/>
      <c r="L175" s="312"/>
      <c r="M175" s="312"/>
      <c r="N175" s="312"/>
      <c r="O175" s="312"/>
      <c r="P175" s="312"/>
      <c r="Q175" s="312"/>
      <c r="R175" s="312"/>
      <c r="S175" s="312"/>
      <c r="T175" s="312"/>
      <c r="U175" s="312"/>
      <c r="V175" s="312"/>
      <c r="W175" s="312"/>
      <c r="X175" s="312"/>
      <c r="Y175" s="312"/>
      <c r="Z175" s="312"/>
      <c r="AA175" s="312"/>
      <c r="AB175" s="312"/>
      <c r="AC175" s="312"/>
      <c r="AD175" s="312"/>
      <c r="AE175" s="312"/>
      <c r="AF175" s="312"/>
      <c r="AG175" s="312"/>
      <c r="AH175" s="312"/>
      <c r="AI175" s="313"/>
      <c r="AJ175" s="323"/>
      <c r="AK175" s="325"/>
      <c r="AL175" s="325"/>
      <c r="AM175" s="325"/>
      <c r="AN175" s="324"/>
    </row>
    <row r="176" spans="3:40" ht="18" customHeight="1">
      <c r="C176" s="323"/>
      <c r="D176" s="324"/>
      <c r="E176" s="311"/>
      <c r="F176" s="312"/>
      <c r="G176" s="312"/>
      <c r="H176" s="312"/>
      <c r="I176" s="312"/>
      <c r="J176" s="312"/>
      <c r="K176" s="312"/>
      <c r="L176" s="312"/>
      <c r="M176" s="312"/>
      <c r="N176" s="312"/>
      <c r="O176" s="312"/>
      <c r="P176" s="312"/>
      <c r="Q176" s="312"/>
      <c r="R176" s="312"/>
      <c r="S176" s="312"/>
      <c r="T176" s="312"/>
      <c r="U176" s="312"/>
      <c r="V176" s="312"/>
      <c r="W176" s="312"/>
      <c r="X176" s="312"/>
      <c r="Y176" s="312"/>
      <c r="Z176" s="312"/>
      <c r="AA176" s="312"/>
      <c r="AB176" s="312"/>
      <c r="AC176" s="312"/>
      <c r="AD176" s="312"/>
      <c r="AE176" s="312"/>
      <c r="AF176" s="312"/>
      <c r="AG176" s="312"/>
      <c r="AH176" s="312"/>
      <c r="AI176" s="313"/>
      <c r="AJ176" s="323"/>
      <c r="AK176" s="325"/>
      <c r="AL176" s="325"/>
      <c r="AM176" s="325"/>
      <c r="AN176" s="324"/>
    </row>
    <row r="177" spans="2:40" ht="18" customHeight="1">
      <c r="C177" s="319"/>
      <c r="D177" s="320"/>
      <c r="E177" s="314"/>
      <c r="F177" s="315"/>
      <c r="G177" s="315"/>
      <c r="H177" s="315"/>
      <c r="I177" s="315"/>
      <c r="J177" s="315"/>
      <c r="K177" s="315"/>
      <c r="L177" s="315"/>
      <c r="M177" s="315"/>
      <c r="N177" s="315"/>
      <c r="O177" s="315"/>
      <c r="P177" s="315"/>
      <c r="Q177" s="315"/>
      <c r="R177" s="315"/>
      <c r="S177" s="315"/>
      <c r="T177" s="315"/>
      <c r="U177" s="315"/>
      <c r="V177" s="315"/>
      <c r="W177" s="315"/>
      <c r="X177" s="315"/>
      <c r="Y177" s="315"/>
      <c r="Z177" s="315"/>
      <c r="AA177" s="315"/>
      <c r="AB177" s="315"/>
      <c r="AC177" s="315"/>
      <c r="AD177" s="315"/>
      <c r="AE177" s="315"/>
      <c r="AF177" s="315"/>
      <c r="AG177" s="315"/>
      <c r="AH177" s="315"/>
      <c r="AI177" s="316"/>
      <c r="AJ177" s="319"/>
      <c r="AK177" s="322"/>
      <c r="AL177" s="322"/>
      <c r="AM177" s="322"/>
      <c r="AN177" s="320"/>
    </row>
    <row r="178" spans="2:40" ht="18" customHeight="1">
      <c r="C178" s="345">
        <f>C174+1</f>
        <v>41</v>
      </c>
      <c r="D178" s="345"/>
      <c r="E178" s="355" t="s">
        <v>402</v>
      </c>
      <c r="F178" s="355"/>
      <c r="G178" s="355"/>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45"/>
      <c r="AK178" s="345"/>
      <c r="AL178" s="345"/>
      <c r="AM178" s="345"/>
      <c r="AN178" s="345"/>
    </row>
    <row r="179" spans="2:40" ht="18" customHeight="1">
      <c r="C179" s="345"/>
      <c r="D179" s="345"/>
      <c r="E179" s="355"/>
      <c r="F179" s="355"/>
      <c r="G179" s="355"/>
      <c r="H179" s="355"/>
      <c r="I179" s="355"/>
      <c r="J179" s="355"/>
      <c r="K179" s="355"/>
      <c r="L179" s="355"/>
      <c r="M179" s="355"/>
      <c r="N179" s="355"/>
      <c r="O179" s="355"/>
      <c r="P179" s="355"/>
      <c r="Q179" s="355"/>
      <c r="R179" s="355"/>
      <c r="S179" s="355"/>
      <c r="T179" s="355"/>
      <c r="U179" s="355"/>
      <c r="V179" s="355"/>
      <c r="W179" s="355"/>
      <c r="X179" s="355"/>
      <c r="Y179" s="355"/>
      <c r="Z179" s="355"/>
      <c r="AA179" s="355"/>
      <c r="AB179" s="355"/>
      <c r="AC179" s="355"/>
      <c r="AD179" s="355"/>
      <c r="AE179" s="355"/>
      <c r="AF179" s="355"/>
      <c r="AG179" s="355"/>
      <c r="AH179" s="355"/>
      <c r="AI179" s="355"/>
      <c r="AJ179" s="345"/>
      <c r="AK179" s="345"/>
      <c r="AL179" s="345"/>
      <c r="AM179" s="345"/>
      <c r="AN179" s="345"/>
    </row>
    <row r="180" spans="2:40" ht="18" customHeight="1">
      <c r="C180" s="345"/>
      <c r="D180" s="345"/>
      <c r="E180" s="355"/>
      <c r="F180" s="355"/>
      <c r="G180" s="355"/>
      <c r="H180" s="355"/>
      <c r="I180" s="355"/>
      <c r="J180" s="355"/>
      <c r="K180" s="355"/>
      <c r="L180" s="355"/>
      <c r="M180" s="355"/>
      <c r="N180" s="355"/>
      <c r="O180" s="355"/>
      <c r="P180" s="355"/>
      <c r="Q180" s="355"/>
      <c r="R180" s="355"/>
      <c r="S180" s="355"/>
      <c r="T180" s="355"/>
      <c r="U180" s="355"/>
      <c r="V180" s="355"/>
      <c r="W180" s="355"/>
      <c r="X180" s="355"/>
      <c r="Y180" s="355"/>
      <c r="Z180" s="355"/>
      <c r="AA180" s="355"/>
      <c r="AB180" s="355"/>
      <c r="AC180" s="355"/>
      <c r="AD180" s="355"/>
      <c r="AE180" s="355"/>
      <c r="AF180" s="355"/>
      <c r="AG180" s="355"/>
      <c r="AH180" s="355"/>
      <c r="AI180" s="355"/>
      <c r="AJ180" s="345"/>
      <c r="AK180" s="345"/>
      <c r="AL180" s="345"/>
      <c r="AM180" s="345"/>
      <c r="AN180" s="345"/>
    </row>
    <row r="181" spans="2:40" ht="18" customHeight="1">
      <c r="C181" s="345">
        <f>C178+1</f>
        <v>42</v>
      </c>
      <c r="D181" s="345"/>
      <c r="E181" s="355" t="s">
        <v>403</v>
      </c>
      <c r="F181" s="355"/>
      <c r="G181" s="355"/>
      <c r="H181" s="355"/>
      <c r="I181" s="355"/>
      <c r="J181" s="355"/>
      <c r="K181" s="355"/>
      <c r="L181" s="355"/>
      <c r="M181" s="355"/>
      <c r="N181" s="355"/>
      <c r="O181" s="355"/>
      <c r="P181" s="355"/>
      <c r="Q181" s="355"/>
      <c r="R181" s="355"/>
      <c r="S181" s="355"/>
      <c r="T181" s="355"/>
      <c r="U181" s="355"/>
      <c r="V181" s="355"/>
      <c r="W181" s="355"/>
      <c r="X181" s="355"/>
      <c r="Y181" s="355"/>
      <c r="Z181" s="355"/>
      <c r="AA181" s="355"/>
      <c r="AB181" s="355"/>
      <c r="AC181" s="355"/>
      <c r="AD181" s="355"/>
      <c r="AE181" s="355"/>
      <c r="AF181" s="355"/>
      <c r="AG181" s="355"/>
      <c r="AH181" s="355"/>
      <c r="AI181" s="355"/>
      <c r="AJ181" s="345"/>
      <c r="AK181" s="345"/>
      <c r="AL181" s="345"/>
      <c r="AM181" s="345"/>
      <c r="AN181" s="345"/>
    </row>
    <row r="182" spans="2:40" ht="18" customHeight="1">
      <c r="C182" s="345"/>
      <c r="D182" s="345"/>
      <c r="E182" s="355"/>
      <c r="F182" s="355"/>
      <c r="G182" s="355"/>
      <c r="H182" s="355"/>
      <c r="I182" s="355"/>
      <c r="J182" s="355"/>
      <c r="K182" s="355"/>
      <c r="L182" s="355"/>
      <c r="M182" s="355"/>
      <c r="N182" s="355"/>
      <c r="O182" s="355"/>
      <c r="P182" s="355"/>
      <c r="Q182" s="355"/>
      <c r="R182" s="355"/>
      <c r="S182" s="355"/>
      <c r="T182" s="355"/>
      <c r="U182" s="355"/>
      <c r="V182" s="355"/>
      <c r="W182" s="355"/>
      <c r="X182" s="355"/>
      <c r="Y182" s="355"/>
      <c r="Z182" s="355"/>
      <c r="AA182" s="355"/>
      <c r="AB182" s="355"/>
      <c r="AC182" s="355"/>
      <c r="AD182" s="355"/>
      <c r="AE182" s="355"/>
      <c r="AF182" s="355"/>
      <c r="AG182" s="355"/>
      <c r="AH182" s="355"/>
      <c r="AI182" s="355"/>
      <c r="AJ182" s="345"/>
      <c r="AK182" s="345"/>
      <c r="AL182" s="345"/>
      <c r="AM182" s="345"/>
      <c r="AN182" s="345"/>
    </row>
    <row r="183" spans="2:40" ht="18" customHeight="1">
      <c r="C183" s="345"/>
      <c r="D183" s="345"/>
      <c r="E183" s="355"/>
      <c r="F183" s="355"/>
      <c r="G183" s="355"/>
      <c r="H183" s="355"/>
      <c r="I183" s="355"/>
      <c r="J183" s="355"/>
      <c r="K183" s="355"/>
      <c r="L183" s="355"/>
      <c r="M183" s="355"/>
      <c r="N183" s="355"/>
      <c r="O183" s="355"/>
      <c r="P183" s="355"/>
      <c r="Q183" s="355"/>
      <c r="R183" s="355"/>
      <c r="S183" s="355"/>
      <c r="T183" s="355"/>
      <c r="U183" s="355"/>
      <c r="V183" s="355"/>
      <c r="W183" s="355"/>
      <c r="X183" s="355"/>
      <c r="Y183" s="355"/>
      <c r="Z183" s="355"/>
      <c r="AA183" s="355"/>
      <c r="AB183" s="355"/>
      <c r="AC183" s="355"/>
      <c r="AD183" s="355"/>
      <c r="AE183" s="355"/>
      <c r="AF183" s="355"/>
      <c r="AG183" s="355"/>
      <c r="AH183" s="355"/>
      <c r="AI183" s="355"/>
      <c r="AJ183" s="345"/>
      <c r="AK183" s="345"/>
      <c r="AL183" s="345"/>
      <c r="AM183" s="345"/>
      <c r="AN183" s="345"/>
    </row>
    <row r="184" spans="2:40" ht="18" customHeight="1">
      <c r="C184" s="215"/>
      <c r="D184" s="215"/>
      <c r="E184" s="216"/>
      <c r="F184" s="216"/>
      <c r="G184" s="216"/>
      <c r="H184" s="216"/>
      <c r="I184" s="216"/>
      <c r="J184" s="216"/>
      <c r="K184" s="216"/>
      <c r="L184" s="216"/>
      <c r="M184" s="216"/>
      <c r="N184" s="216"/>
      <c r="O184" s="216"/>
      <c r="P184" s="216"/>
      <c r="Q184" s="216"/>
      <c r="R184" s="216"/>
      <c r="S184" s="216"/>
      <c r="T184" s="216"/>
      <c r="U184" s="216"/>
      <c r="V184" s="216"/>
      <c r="W184" s="216"/>
      <c r="X184" s="216"/>
      <c r="Y184" s="216"/>
      <c r="Z184" s="216"/>
      <c r="AA184" s="216"/>
      <c r="AB184" s="216"/>
      <c r="AC184" s="216"/>
      <c r="AD184" s="216"/>
      <c r="AE184" s="216"/>
      <c r="AF184" s="216"/>
      <c r="AG184" s="216"/>
      <c r="AH184" s="216"/>
      <c r="AI184" s="216"/>
      <c r="AJ184" s="211"/>
      <c r="AK184" s="211"/>
      <c r="AL184" s="211"/>
      <c r="AM184" s="211"/>
      <c r="AN184" s="211"/>
    </row>
    <row r="185" spans="2:40" ht="18" customHeight="1">
      <c r="B185" s="205" t="s">
        <v>40</v>
      </c>
      <c r="C185" s="215"/>
      <c r="D185" s="215"/>
    </row>
    <row r="186" spans="2:40" ht="18" customHeight="1">
      <c r="B186" s="214"/>
      <c r="C186" s="317">
        <f>C178+1</f>
        <v>42</v>
      </c>
      <c r="D186" s="318"/>
      <c r="E186" s="424" t="s">
        <v>180</v>
      </c>
      <c r="F186" s="381"/>
      <c r="G186" s="381"/>
      <c r="H186" s="381"/>
      <c r="I186" s="381"/>
      <c r="J186" s="381"/>
      <c r="K186" s="381"/>
      <c r="L186" s="381"/>
      <c r="M186" s="381"/>
      <c r="N186" s="381"/>
      <c r="O186" s="381"/>
      <c r="P186" s="381"/>
      <c r="Q186" s="381"/>
      <c r="R186" s="381"/>
      <c r="S186" s="381"/>
      <c r="T186" s="381"/>
      <c r="U186" s="381"/>
      <c r="V186" s="381"/>
      <c r="W186" s="381"/>
      <c r="X186" s="381"/>
      <c r="Y186" s="381"/>
      <c r="Z186" s="381"/>
      <c r="AA186" s="381"/>
      <c r="AB186" s="381"/>
      <c r="AC186" s="381"/>
      <c r="AD186" s="381"/>
      <c r="AE186" s="381"/>
      <c r="AF186" s="381"/>
      <c r="AG186" s="381"/>
      <c r="AH186" s="381"/>
      <c r="AI186" s="381"/>
      <c r="AJ186" s="381"/>
      <c r="AK186" s="381"/>
      <c r="AL186" s="381"/>
      <c r="AM186" s="381"/>
      <c r="AN186" s="382"/>
    </row>
    <row r="187" spans="2:40" ht="18" customHeight="1">
      <c r="B187" s="214"/>
      <c r="C187" s="323"/>
      <c r="D187" s="324"/>
      <c r="E187" s="425"/>
      <c r="F187" s="343"/>
      <c r="G187" s="343"/>
      <c r="H187" s="343"/>
      <c r="I187" s="343"/>
      <c r="J187" s="343"/>
      <c r="K187" s="343"/>
      <c r="L187" s="343"/>
      <c r="M187" s="343"/>
      <c r="N187" s="343"/>
      <c r="O187" s="343"/>
      <c r="P187" s="343"/>
      <c r="Q187" s="343"/>
      <c r="R187" s="343"/>
      <c r="S187" s="343"/>
      <c r="T187" s="343"/>
      <c r="U187" s="343"/>
      <c r="V187" s="343"/>
      <c r="W187" s="343"/>
      <c r="X187" s="343"/>
      <c r="Y187" s="343"/>
      <c r="Z187" s="343"/>
      <c r="AA187" s="343"/>
      <c r="AB187" s="343"/>
      <c r="AC187" s="343"/>
      <c r="AD187" s="343"/>
      <c r="AE187" s="343"/>
      <c r="AF187" s="343"/>
      <c r="AG187" s="343"/>
      <c r="AH187" s="343"/>
      <c r="AI187" s="343"/>
      <c r="AJ187" s="343"/>
      <c r="AK187" s="343"/>
      <c r="AL187" s="343"/>
      <c r="AM187" s="343"/>
      <c r="AN187" s="344"/>
    </row>
    <row r="188" spans="2:40" ht="32.4" customHeight="1">
      <c r="B188" s="214"/>
      <c r="C188" s="323"/>
      <c r="D188" s="324"/>
      <c r="E188" s="434" t="s">
        <v>74</v>
      </c>
      <c r="F188" s="433" t="s">
        <v>75</v>
      </c>
      <c r="G188" s="433"/>
      <c r="H188" s="433" t="s">
        <v>76</v>
      </c>
      <c r="I188" s="312" t="s">
        <v>113</v>
      </c>
      <c r="J188" s="312"/>
      <c r="K188" s="312"/>
      <c r="L188" s="312"/>
      <c r="M188" s="312"/>
      <c r="N188" s="312"/>
      <c r="O188" s="312"/>
      <c r="P188" s="312"/>
      <c r="Q188" s="312"/>
      <c r="R188" s="312"/>
      <c r="S188" s="312"/>
      <c r="T188" s="312"/>
      <c r="U188" s="312"/>
      <c r="V188" s="312"/>
      <c r="W188" s="312"/>
      <c r="X188" s="312"/>
      <c r="Y188" s="312"/>
      <c r="Z188" s="312"/>
      <c r="AA188" s="312"/>
      <c r="AB188" s="312"/>
      <c r="AC188" s="312"/>
      <c r="AD188" s="312"/>
      <c r="AE188" s="312"/>
      <c r="AF188" s="312"/>
      <c r="AG188" s="312"/>
      <c r="AH188" s="312"/>
      <c r="AI188" s="312"/>
      <c r="AJ188" s="312"/>
      <c r="AK188" s="312"/>
      <c r="AL188" s="312"/>
      <c r="AM188" s="312"/>
      <c r="AN188" s="313"/>
    </row>
    <row r="189" spans="2:40" ht="18" customHeight="1">
      <c r="B189" s="214"/>
      <c r="C189" s="323"/>
      <c r="D189" s="324"/>
      <c r="E189" s="434"/>
      <c r="F189" s="433"/>
      <c r="G189" s="433"/>
      <c r="H189" s="433"/>
      <c r="I189" s="312"/>
      <c r="J189" s="312"/>
      <c r="K189" s="312"/>
      <c r="L189" s="312"/>
      <c r="M189" s="312"/>
      <c r="N189" s="312"/>
      <c r="O189" s="312"/>
      <c r="P189" s="312"/>
      <c r="Q189" s="312"/>
      <c r="R189" s="312"/>
      <c r="S189" s="312"/>
      <c r="T189" s="312"/>
      <c r="U189" s="312"/>
      <c r="V189" s="312"/>
      <c r="W189" s="312"/>
      <c r="X189" s="312"/>
      <c r="Y189" s="312"/>
      <c r="Z189" s="312"/>
      <c r="AA189" s="312"/>
      <c r="AB189" s="312"/>
      <c r="AC189" s="312"/>
      <c r="AD189" s="312"/>
      <c r="AE189" s="312"/>
      <c r="AF189" s="312"/>
      <c r="AG189" s="312"/>
      <c r="AH189" s="312"/>
      <c r="AI189" s="312"/>
      <c r="AJ189" s="312"/>
      <c r="AK189" s="312"/>
      <c r="AL189" s="312"/>
      <c r="AM189" s="312"/>
      <c r="AN189" s="313"/>
    </row>
    <row r="190" spans="2:40" ht="18" customHeight="1">
      <c r="B190" s="214"/>
      <c r="C190" s="323"/>
      <c r="D190" s="324"/>
      <c r="E190" s="423" t="s">
        <v>62</v>
      </c>
      <c r="F190" s="372"/>
      <c r="G190" s="372"/>
      <c r="H190" s="372" t="s">
        <v>8</v>
      </c>
      <c r="I190" s="312" t="s">
        <v>70</v>
      </c>
      <c r="J190" s="312"/>
      <c r="K190" s="312"/>
      <c r="L190" s="312"/>
      <c r="M190" s="312"/>
      <c r="N190" s="312"/>
      <c r="O190" s="312"/>
      <c r="P190" s="312"/>
      <c r="Q190" s="312"/>
      <c r="R190" s="312"/>
      <c r="S190" s="312"/>
      <c r="T190" s="312"/>
      <c r="U190" s="312"/>
      <c r="V190" s="312"/>
      <c r="W190" s="312"/>
      <c r="X190" s="312"/>
      <c r="Y190" s="312"/>
      <c r="Z190" s="312"/>
      <c r="AA190" s="312"/>
      <c r="AB190" s="312"/>
      <c r="AC190" s="312"/>
      <c r="AD190" s="312"/>
      <c r="AE190" s="312"/>
      <c r="AF190" s="312"/>
      <c r="AG190" s="312"/>
      <c r="AH190" s="312"/>
      <c r="AI190" s="312"/>
      <c r="AJ190" s="312"/>
      <c r="AK190" s="312"/>
      <c r="AL190" s="312"/>
      <c r="AM190" s="312"/>
      <c r="AN190" s="313"/>
    </row>
    <row r="191" spans="2:40" ht="18" customHeight="1">
      <c r="B191" s="214"/>
      <c r="C191" s="323"/>
      <c r="D191" s="324"/>
      <c r="E191" s="423"/>
      <c r="F191" s="372"/>
      <c r="G191" s="372"/>
      <c r="H191" s="372"/>
      <c r="I191" s="312"/>
      <c r="J191" s="312"/>
      <c r="K191" s="312"/>
      <c r="L191" s="312"/>
      <c r="M191" s="312"/>
      <c r="N191" s="312"/>
      <c r="O191" s="312"/>
      <c r="P191" s="312"/>
      <c r="Q191" s="312"/>
      <c r="R191" s="312"/>
      <c r="S191" s="312"/>
      <c r="T191" s="312"/>
      <c r="U191" s="312"/>
      <c r="V191" s="312"/>
      <c r="W191" s="312"/>
      <c r="X191" s="312"/>
      <c r="Y191" s="312"/>
      <c r="Z191" s="312"/>
      <c r="AA191" s="312"/>
      <c r="AB191" s="312"/>
      <c r="AC191" s="312"/>
      <c r="AD191" s="312"/>
      <c r="AE191" s="312"/>
      <c r="AF191" s="312"/>
      <c r="AG191" s="312"/>
      <c r="AH191" s="312"/>
      <c r="AI191" s="312"/>
      <c r="AJ191" s="312"/>
      <c r="AK191" s="312"/>
      <c r="AL191" s="312"/>
      <c r="AM191" s="312"/>
      <c r="AN191" s="313"/>
    </row>
    <row r="192" spans="2:40" ht="18" customHeight="1">
      <c r="B192" s="214"/>
      <c r="C192" s="323"/>
      <c r="D192" s="324"/>
      <c r="E192" s="423" t="s">
        <v>62</v>
      </c>
      <c r="F192" s="372"/>
      <c r="G192" s="372"/>
      <c r="H192" s="372" t="s">
        <v>8</v>
      </c>
      <c r="I192" s="312" t="s">
        <v>71</v>
      </c>
      <c r="J192" s="312"/>
      <c r="K192" s="312"/>
      <c r="L192" s="312"/>
      <c r="M192" s="312"/>
      <c r="N192" s="312"/>
      <c r="O192" s="312"/>
      <c r="P192" s="312"/>
      <c r="Q192" s="312"/>
      <c r="R192" s="312"/>
      <c r="S192" s="312"/>
      <c r="T192" s="312"/>
      <c r="U192" s="312"/>
      <c r="V192" s="312"/>
      <c r="W192" s="312"/>
      <c r="X192" s="312"/>
      <c r="Y192" s="312"/>
      <c r="Z192" s="312"/>
      <c r="AA192" s="312"/>
      <c r="AB192" s="312"/>
      <c r="AC192" s="312"/>
      <c r="AD192" s="312"/>
      <c r="AE192" s="312"/>
      <c r="AF192" s="312"/>
      <c r="AG192" s="312"/>
      <c r="AH192" s="312"/>
      <c r="AI192" s="312"/>
      <c r="AJ192" s="312"/>
      <c r="AK192" s="312"/>
      <c r="AL192" s="312"/>
      <c r="AM192" s="312"/>
      <c r="AN192" s="313"/>
    </row>
    <row r="193" spans="2:40" ht="18" customHeight="1">
      <c r="B193" s="214"/>
      <c r="C193" s="323"/>
      <c r="D193" s="324"/>
      <c r="E193" s="423"/>
      <c r="F193" s="372"/>
      <c r="G193" s="372"/>
      <c r="H193" s="372"/>
      <c r="I193" s="312"/>
      <c r="J193" s="312"/>
      <c r="K193" s="312"/>
      <c r="L193" s="312"/>
      <c r="M193" s="312"/>
      <c r="N193" s="312"/>
      <c r="O193" s="312"/>
      <c r="P193" s="312"/>
      <c r="Q193" s="312"/>
      <c r="R193" s="312"/>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3"/>
    </row>
    <row r="194" spans="2:40" ht="18" customHeight="1">
      <c r="B194" s="214"/>
      <c r="C194" s="323"/>
      <c r="D194" s="324"/>
      <c r="E194" s="423" t="s">
        <v>62</v>
      </c>
      <c r="F194" s="372"/>
      <c r="G194" s="372"/>
      <c r="H194" s="372" t="s">
        <v>8</v>
      </c>
      <c r="I194" s="312" t="s">
        <v>72</v>
      </c>
      <c r="J194" s="312"/>
      <c r="K194" s="312"/>
      <c r="L194" s="312"/>
      <c r="M194" s="312"/>
      <c r="N194" s="312"/>
      <c r="O194" s="312"/>
      <c r="P194" s="312"/>
      <c r="Q194" s="312"/>
      <c r="R194" s="312"/>
      <c r="S194" s="312"/>
      <c r="T194" s="312"/>
      <c r="U194" s="312"/>
      <c r="V194" s="312"/>
      <c r="W194" s="312"/>
      <c r="X194" s="312"/>
      <c r="Y194" s="312"/>
      <c r="Z194" s="312"/>
      <c r="AA194" s="312"/>
      <c r="AB194" s="312"/>
      <c r="AC194" s="312"/>
      <c r="AD194" s="312"/>
      <c r="AE194" s="312"/>
      <c r="AF194" s="312"/>
      <c r="AG194" s="312"/>
      <c r="AH194" s="312"/>
      <c r="AI194" s="312"/>
      <c r="AJ194" s="312"/>
      <c r="AK194" s="312"/>
      <c r="AL194" s="312"/>
      <c r="AM194" s="312"/>
      <c r="AN194" s="313"/>
    </row>
    <row r="195" spans="2:40" ht="18" customHeight="1">
      <c r="B195" s="214"/>
      <c r="C195" s="323"/>
      <c r="D195" s="324"/>
      <c r="E195" s="423"/>
      <c r="F195" s="372"/>
      <c r="G195" s="372"/>
      <c r="H195" s="372"/>
      <c r="I195" s="312"/>
      <c r="J195" s="312"/>
      <c r="K195" s="312"/>
      <c r="L195" s="312"/>
      <c r="M195" s="312"/>
      <c r="N195" s="312"/>
      <c r="O195" s="312"/>
      <c r="P195" s="312"/>
      <c r="Q195" s="312"/>
      <c r="R195" s="312"/>
      <c r="S195" s="312"/>
      <c r="T195" s="312"/>
      <c r="U195" s="312"/>
      <c r="V195" s="312"/>
      <c r="W195" s="312"/>
      <c r="X195" s="312"/>
      <c r="Y195" s="312"/>
      <c r="Z195" s="312"/>
      <c r="AA195" s="312"/>
      <c r="AB195" s="312"/>
      <c r="AC195" s="312"/>
      <c r="AD195" s="312"/>
      <c r="AE195" s="312"/>
      <c r="AF195" s="312"/>
      <c r="AG195" s="312"/>
      <c r="AH195" s="312"/>
      <c r="AI195" s="312"/>
      <c r="AJ195" s="312"/>
      <c r="AK195" s="312"/>
      <c r="AL195" s="312"/>
      <c r="AM195" s="312"/>
      <c r="AN195" s="313"/>
    </row>
    <row r="196" spans="2:40" ht="18" customHeight="1">
      <c r="B196" s="214"/>
      <c r="C196" s="323"/>
      <c r="D196" s="324"/>
      <c r="E196" s="423" t="s">
        <v>62</v>
      </c>
      <c r="F196" s="372"/>
      <c r="G196" s="372"/>
      <c r="H196" s="372" t="s">
        <v>8</v>
      </c>
      <c r="I196" s="312" t="s">
        <v>73</v>
      </c>
      <c r="J196" s="312"/>
      <c r="K196" s="312"/>
      <c r="L196" s="312"/>
      <c r="M196" s="312"/>
      <c r="N196" s="312"/>
      <c r="O196" s="312"/>
      <c r="P196" s="312"/>
      <c r="Q196" s="312"/>
      <c r="R196" s="312"/>
      <c r="S196" s="312"/>
      <c r="T196" s="312"/>
      <c r="U196" s="312"/>
      <c r="V196" s="312"/>
      <c r="W196" s="312"/>
      <c r="X196" s="312"/>
      <c r="Y196" s="312"/>
      <c r="Z196" s="312"/>
      <c r="AA196" s="312"/>
      <c r="AB196" s="312"/>
      <c r="AC196" s="312"/>
      <c r="AD196" s="312"/>
      <c r="AE196" s="312"/>
      <c r="AF196" s="312"/>
      <c r="AG196" s="312"/>
      <c r="AH196" s="312"/>
      <c r="AI196" s="312"/>
      <c r="AJ196" s="312"/>
      <c r="AK196" s="312"/>
      <c r="AL196" s="312"/>
      <c r="AM196" s="312"/>
      <c r="AN196" s="313"/>
    </row>
    <row r="197" spans="2:40" ht="18" customHeight="1">
      <c r="B197" s="214"/>
      <c r="C197" s="323"/>
      <c r="D197" s="324"/>
      <c r="E197" s="423"/>
      <c r="F197" s="372"/>
      <c r="G197" s="372"/>
      <c r="H197" s="372"/>
      <c r="I197" s="312"/>
      <c r="J197" s="312"/>
      <c r="K197" s="312"/>
      <c r="L197" s="312"/>
      <c r="M197" s="312"/>
      <c r="N197" s="312"/>
      <c r="O197" s="312"/>
      <c r="P197" s="312"/>
      <c r="Q197" s="312"/>
      <c r="R197" s="312"/>
      <c r="S197" s="312"/>
      <c r="T197" s="312"/>
      <c r="U197" s="312"/>
      <c r="V197" s="312"/>
      <c r="W197" s="312"/>
      <c r="X197" s="312"/>
      <c r="Y197" s="312"/>
      <c r="Z197" s="312"/>
      <c r="AA197" s="312"/>
      <c r="AB197" s="312"/>
      <c r="AC197" s="312"/>
      <c r="AD197" s="312"/>
      <c r="AE197" s="312"/>
      <c r="AF197" s="312"/>
      <c r="AG197" s="312"/>
      <c r="AH197" s="312"/>
      <c r="AI197" s="312"/>
      <c r="AJ197" s="312"/>
      <c r="AK197" s="312"/>
      <c r="AL197" s="312"/>
      <c r="AM197" s="312"/>
      <c r="AN197" s="313"/>
    </row>
    <row r="198" spans="2:40" ht="18" customHeight="1">
      <c r="B198" s="214"/>
      <c r="C198" s="323"/>
      <c r="D198" s="324"/>
      <c r="E198" s="423"/>
      <c r="F198" s="372"/>
      <c r="G198" s="372"/>
      <c r="H198" s="372"/>
      <c r="I198" s="312"/>
      <c r="J198" s="312"/>
      <c r="K198" s="312"/>
      <c r="L198" s="312"/>
      <c r="M198" s="312"/>
      <c r="N198" s="312"/>
      <c r="O198" s="312"/>
      <c r="P198" s="312"/>
      <c r="Q198" s="312"/>
      <c r="R198" s="312"/>
      <c r="S198" s="312"/>
      <c r="T198" s="312"/>
      <c r="U198" s="312"/>
      <c r="V198" s="312"/>
      <c r="W198" s="312"/>
      <c r="X198" s="312"/>
      <c r="Y198" s="312"/>
      <c r="Z198" s="312"/>
      <c r="AA198" s="312"/>
      <c r="AB198" s="312"/>
      <c r="AC198" s="312"/>
      <c r="AD198" s="312"/>
      <c r="AE198" s="312"/>
      <c r="AF198" s="312"/>
      <c r="AG198" s="312"/>
      <c r="AH198" s="312"/>
      <c r="AI198" s="312"/>
      <c r="AJ198" s="312"/>
      <c r="AK198" s="312"/>
      <c r="AL198" s="312"/>
      <c r="AM198" s="312"/>
      <c r="AN198" s="313"/>
    </row>
    <row r="199" spans="2:40" ht="18" customHeight="1">
      <c r="B199" s="214"/>
      <c r="C199" s="323"/>
      <c r="D199" s="324"/>
      <c r="E199" s="423" t="s">
        <v>62</v>
      </c>
      <c r="F199" s="372"/>
      <c r="G199" s="372"/>
      <c r="H199" s="372" t="s">
        <v>8</v>
      </c>
      <c r="I199" s="312" t="s">
        <v>77</v>
      </c>
      <c r="J199" s="312"/>
      <c r="K199" s="312"/>
      <c r="L199" s="312"/>
      <c r="M199" s="312"/>
      <c r="N199" s="312"/>
      <c r="O199" s="312"/>
      <c r="P199" s="312"/>
      <c r="Q199" s="312"/>
      <c r="R199" s="312"/>
      <c r="S199" s="312"/>
      <c r="T199" s="312"/>
      <c r="U199" s="312"/>
      <c r="V199" s="312"/>
      <c r="W199" s="312"/>
      <c r="X199" s="312"/>
      <c r="Y199" s="312"/>
      <c r="Z199" s="312"/>
      <c r="AA199" s="312"/>
      <c r="AB199" s="312"/>
      <c r="AC199" s="312"/>
      <c r="AD199" s="312"/>
      <c r="AE199" s="312"/>
      <c r="AF199" s="312"/>
      <c r="AG199" s="312"/>
      <c r="AH199" s="312"/>
      <c r="AI199" s="312"/>
      <c r="AJ199" s="312"/>
      <c r="AK199" s="312"/>
      <c r="AL199" s="312"/>
      <c r="AM199" s="312"/>
      <c r="AN199" s="313"/>
    </row>
    <row r="200" spans="2:40" ht="18" customHeight="1">
      <c r="B200" s="214"/>
      <c r="C200" s="323"/>
      <c r="D200" s="324"/>
      <c r="E200" s="423"/>
      <c r="F200" s="372"/>
      <c r="G200" s="372"/>
      <c r="H200" s="372"/>
      <c r="I200" s="312"/>
      <c r="J200" s="312"/>
      <c r="K200" s="312"/>
      <c r="L200" s="312"/>
      <c r="M200" s="312"/>
      <c r="N200" s="312"/>
      <c r="O200" s="312"/>
      <c r="P200" s="312"/>
      <c r="Q200" s="312"/>
      <c r="R200" s="312"/>
      <c r="S200" s="312"/>
      <c r="T200" s="312"/>
      <c r="U200" s="312"/>
      <c r="V200" s="312"/>
      <c r="W200" s="312"/>
      <c r="X200" s="312"/>
      <c r="Y200" s="312"/>
      <c r="Z200" s="312"/>
      <c r="AA200" s="312"/>
      <c r="AB200" s="312"/>
      <c r="AC200" s="312"/>
      <c r="AD200" s="312"/>
      <c r="AE200" s="312"/>
      <c r="AF200" s="312"/>
      <c r="AG200" s="312"/>
      <c r="AH200" s="312"/>
      <c r="AI200" s="312"/>
      <c r="AJ200" s="312"/>
      <c r="AK200" s="312"/>
      <c r="AL200" s="312"/>
      <c r="AM200" s="312"/>
      <c r="AN200" s="313"/>
    </row>
    <row r="201" spans="2:40" ht="18" customHeight="1">
      <c r="B201" s="214"/>
      <c r="C201" s="323"/>
      <c r="D201" s="324"/>
      <c r="E201" s="423" t="s">
        <v>62</v>
      </c>
      <c r="F201" s="372"/>
      <c r="G201" s="372"/>
      <c r="H201" s="372" t="s">
        <v>8</v>
      </c>
      <c r="I201" s="312" t="s">
        <v>78</v>
      </c>
      <c r="J201" s="312"/>
      <c r="K201" s="312"/>
      <c r="L201" s="312"/>
      <c r="M201" s="312"/>
      <c r="N201" s="312"/>
      <c r="O201" s="312"/>
      <c r="P201" s="312"/>
      <c r="Q201" s="312"/>
      <c r="R201" s="312"/>
      <c r="S201" s="312"/>
      <c r="T201" s="312"/>
      <c r="U201" s="312"/>
      <c r="V201" s="312"/>
      <c r="W201" s="312"/>
      <c r="X201" s="312"/>
      <c r="Y201" s="312"/>
      <c r="Z201" s="312"/>
      <c r="AA201" s="312"/>
      <c r="AB201" s="312"/>
      <c r="AC201" s="312"/>
      <c r="AD201" s="312"/>
      <c r="AE201" s="312"/>
      <c r="AF201" s="312"/>
      <c r="AG201" s="312"/>
      <c r="AH201" s="312"/>
      <c r="AI201" s="312"/>
      <c r="AJ201" s="312"/>
      <c r="AK201" s="312"/>
      <c r="AL201" s="312"/>
      <c r="AM201" s="312"/>
      <c r="AN201" s="313"/>
    </row>
    <row r="202" spans="2:40" ht="18" customHeight="1">
      <c r="B202" s="214"/>
      <c r="C202" s="323"/>
      <c r="D202" s="324"/>
      <c r="E202" s="423"/>
      <c r="F202" s="372"/>
      <c r="G202" s="372"/>
      <c r="H202" s="372"/>
      <c r="I202" s="312"/>
      <c r="J202" s="312"/>
      <c r="K202" s="312"/>
      <c r="L202" s="312"/>
      <c r="M202" s="312"/>
      <c r="N202" s="312"/>
      <c r="O202" s="312"/>
      <c r="P202" s="312"/>
      <c r="Q202" s="312"/>
      <c r="R202" s="312"/>
      <c r="S202" s="312"/>
      <c r="T202" s="312"/>
      <c r="U202" s="312"/>
      <c r="V202" s="312"/>
      <c r="W202" s="312"/>
      <c r="X202" s="312"/>
      <c r="Y202" s="312"/>
      <c r="Z202" s="312"/>
      <c r="AA202" s="312"/>
      <c r="AB202" s="312"/>
      <c r="AC202" s="312"/>
      <c r="AD202" s="312"/>
      <c r="AE202" s="312"/>
      <c r="AF202" s="312"/>
      <c r="AG202" s="312"/>
      <c r="AH202" s="312"/>
      <c r="AI202" s="312"/>
      <c r="AJ202" s="312"/>
      <c r="AK202" s="312"/>
      <c r="AL202" s="312"/>
      <c r="AM202" s="312"/>
      <c r="AN202" s="313"/>
    </row>
    <row r="203" spans="2:40" ht="18" customHeight="1">
      <c r="B203" s="214"/>
      <c r="C203" s="323"/>
      <c r="D203" s="324"/>
      <c r="E203" s="423" t="s">
        <v>62</v>
      </c>
      <c r="F203" s="372"/>
      <c r="G203" s="372"/>
      <c r="H203" s="372" t="s">
        <v>8</v>
      </c>
      <c r="I203" s="312" t="s">
        <v>79</v>
      </c>
      <c r="J203" s="312"/>
      <c r="K203" s="312"/>
      <c r="L203" s="312"/>
      <c r="M203" s="312"/>
      <c r="N203" s="312"/>
      <c r="O203" s="312"/>
      <c r="P203" s="312"/>
      <c r="Q203" s="312"/>
      <c r="R203" s="312"/>
      <c r="S203" s="312"/>
      <c r="T203" s="312"/>
      <c r="U203" s="312"/>
      <c r="V203" s="312"/>
      <c r="W203" s="312"/>
      <c r="X203" s="312"/>
      <c r="Y203" s="312"/>
      <c r="Z203" s="312"/>
      <c r="AA203" s="312"/>
      <c r="AB203" s="312"/>
      <c r="AC203" s="312"/>
      <c r="AD203" s="312"/>
      <c r="AE203" s="312"/>
      <c r="AF203" s="312"/>
      <c r="AG203" s="312"/>
      <c r="AH203" s="312"/>
      <c r="AI203" s="312"/>
      <c r="AJ203" s="312"/>
      <c r="AK203" s="312"/>
      <c r="AL203" s="312"/>
      <c r="AM203" s="312"/>
      <c r="AN203" s="313"/>
    </row>
    <row r="204" spans="2:40" ht="18" customHeight="1">
      <c r="B204" s="214"/>
      <c r="C204" s="319"/>
      <c r="D204" s="320"/>
      <c r="E204" s="432"/>
      <c r="F204" s="348"/>
      <c r="G204" s="348"/>
      <c r="H204" s="348"/>
      <c r="I204" s="315"/>
      <c r="J204" s="315"/>
      <c r="K204" s="315"/>
      <c r="L204" s="315"/>
      <c r="M204" s="315"/>
      <c r="N204" s="315"/>
      <c r="O204" s="315"/>
      <c r="P204" s="315"/>
      <c r="Q204" s="315"/>
      <c r="R204" s="315"/>
      <c r="S204" s="315"/>
      <c r="T204" s="315"/>
      <c r="U204" s="315"/>
      <c r="V204" s="315"/>
      <c r="W204" s="315"/>
      <c r="X204" s="315"/>
      <c r="Y204" s="315"/>
      <c r="Z204" s="315"/>
      <c r="AA204" s="315"/>
      <c r="AB204" s="315"/>
      <c r="AC204" s="315"/>
      <c r="AD204" s="315"/>
      <c r="AE204" s="315"/>
      <c r="AF204" s="315"/>
      <c r="AG204" s="315"/>
      <c r="AH204" s="315"/>
      <c r="AI204" s="315"/>
      <c r="AJ204" s="315"/>
      <c r="AK204" s="315"/>
      <c r="AL204" s="315"/>
      <c r="AM204" s="315"/>
      <c r="AN204" s="316"/>
    </row>
    <row r="205" spans="2:40" s="214" customFormat="1" ht="18" customHeight="1">
      <c r="C205" s="211"/>
      <c r="D205" s="211"/>
      <c r="E205" s="216"/>
      <c r="F205" s="216"/>
      <c r="G205" s="216"/>
      <c r="H205" s="216"/>
      <c r="I205" s="216"/>
      <c r="J205" s="216"/>
      <c r="K205" s="216"/>
      <c r="L205" s="216"/>
      <c r="M205" s="216"/>
      <c r="N205" s="216"/>
      <c r="O205" s="216"/>
      <c r="P205" s="216"/>
      <c r="Q205" s="216"/>
      <c r="R205" s="216"/>
      <c r="S205" s="216"/>
      <c r="T205" s="216"/>
      <c r="U205" s="216"/>
      <c r="V205" s="216"/>
      <c r="W205" s="216"/>
      <c r="X205" s="216"/>
      <c r="Y205" s="216"/>
      <c r="Z205" s="216"/>
      <c r="AA205" s="216"/>
      <c r="AB205" s="216"/>
      <c r="AC205" s="216"/>
      <c r="AD205" s="216"/>
      <c r="AE205" s="216"/>
      <c r="AF205" s="216"/>
      <c r="AG205" s="216"/>
      <c r="AH205" s="216"/>
      <c r="AI205" s="216"/>
      <c r="AJ205" s="216"/>
      <c r="AK205" s="216"/>
      <c r="AL205" s="216"/>
      <c r="AM205" s="216"/>
      <c r="AN205" s="216"/>
    </row>
    <row r="206" spans="2:40" ht="18" customHeight="1">
      <c r="B206" s="86" t="s">
        <v>49</v>
      </c>
      <c r="C206" s="210"/>
      <c r="D206" s="212"/>
    </row>
    <row r="207" spans="2:40" ht="18" customHeight="1">
      <c r="C207" s="345">
        <f>C186+1</f>
        <v>43</v>
      </c>
      <c r="D207" s="345"/>
      <c r="E207" s="300" t="s">
        <v>181</v>
      </c>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0"/>
      <c r="AE207" s="300"/>
      <c r="AF207" s="300"/>
      <c r="AG207" s="300"/>
      <c r="AH207" s="300"/>
      <c r="AI207" s="301"/>
      <c r="AJ207" s="317"/>
      <c r="AK207" s="321"/>
      <c r="AL207" s="321"/>
      <c r="AM207" s="321"/>
      <c r="AN207" s="318"/>
    </row>
    <row r="208" spans="2:40" ht="11.55" customHeight="1">
      <c r="C208" s="345"/>
      <c r="D208" s="345"/>
      <c r="E208" s="303"/>
      <c r="F208" s="303"/>
      <c r="G208" s="303"/>
      <c r="H208" s="303"/>
      <c r="I208" s="303"/>
      <c r="J208" s="303"/>
      <c r="K208" s="303"/>
      <c r="L208" s="303"/>
      <c r="M208" s="303"/>
      <c r="N208" s="303"/>
      <c r="O208" s="303"/>
      <c r="P208" s="303"/>
      <c r="Q208" s="303"/>
      <c r="R208" s="303"/>
      <c r="S208" s="303"/>
      <c r="T208" s="303"/>
      <c r="U208" s="303"/>
      <c r="V208" s="303"/>
      <c r="W208" s="303"/>
      <c r="X208" s="303"/>
      <c r="Y208" s="303"/>
      <c r="Z208" s="303"/>
      <c r="AA208" s="303"/>
      <c r="AB208" s="303"/>
      <c r="AC208" s="303"/>
      <c r="AD208" s="303"/>
      <c r="AE208" s="303"/>
      <c r="AF208" s="303"/>
      <c r="AG208" s="303"/>
      <c r="AH208" s="303"/>
      <c r="AI208" s="304"/>
      <c r="AJ208" s="323"/>
      <c r="AK208" s="325"/>
      <c r="AL208" s="325"/>
      <c r="AM208" s="325"/>
      <c r="AN208" s="324"/>
    </row>
    <row r="209" spans="3:40" ht="18" customHeight="1">
      <c r="C209" s="345"/>
      <c r="D209" s="345"/>
      <c r="E209" s="306"/>
      <c r="F209" s="306"/>
      <c r="G209" s="306"/>
      <c r="H209" s="306"/>
      <c r="I209" s="306"/>
      <c r="J209" s="306"/>
      <c r="K209" s="306"/>
      <c r="L209" s="306"/>
      <c r="M209" s="306"/>
      <c r="N209" s="306"/>
      <c r="O209" s="306"/>
      <c r="P209" s="306"/>
      <c r="Q209" s="306"/>
      <c r="R209" s="306"/>
      <c r="S209" s="306"/>
      <c r="T209" s="306"/>
      <c r="U209" s="306"/>
      <c r="V209" s="306"/>
      <c r="W209" s="306"/>
      <c r="X209" s="306"/>
      <c r="Y209" s="306"/>
      <c r="Z209" s="306"/>
      <c r="AA209" s="306"/>
      <c r="AB209" s="306"/>
      <c r="AC209" s="306"/>
      <c r="AD209" s="306"/>
      <c r="AE209" s="306"/>
      <c r="AF209" s="306"/>
      <c r="AG209" s="306"/>
      <c r="AH209" s="306"/>
      <c r="AI209" s="307"/>
      <c r="AJ209" s="319"/>
      <c r="AK209" s="322"/>
      <c r="AL209" s="322"/>
      <c r="AM209" s="322"/>
      <c r="AN209" s="320"/>
    </row>
    <row r="210" spans="3:40" ht="18" customHeight="1">
      <c r="C210" s="345">
        <f>C207+1</f>
        <v>44</v>
      </c>
      <c r="D210" s="345"/>
      <c r="E210" s="300" t="s">
        <v>252</v>
      </c>
      <c r="F210" s="300"/>
      <c r="G210" s="300"/>
      <c r="H210" s="300"/>
      <c r="I210" s="300"/>
      <c r="J210" s="300"/>
      <c r="K210" s="300"/>
      <c r="L210" s="300"/>
      <c r="M210" s="300"/>
      <c r="N210" s="300"/>
      <c r="O210" s="300"/>
      <c r="P210" s="300"/>
      <c r="Q210" s="300"/>
      <c r="R210" s="300"/>
      <c r="S210" s="300"/>
      <c r="T210" s="300"/>
      <c r="U210" s="300"/>
      <c r="V210" s="300"/>
      <c r="W210" s="300"/>
      <c r="X210" s="300"/>
      <c r="Y210" s="300"/>
      <c r="Z210" s="300"/>
      <c r="AA210" s="300"/>
      <c r="AB210" s="300"/>
      <c r="AC210" s="300"/>
      <c r="AD210" s="300"/>
      <c r="AE210" s="300"/>
      <c r="AF210" s="300"/>
      <c r="AG210" s="300"/>
      <c r="AH210" s="300"/>
      <c r="AI210" s="301"/>
      <c r="AJ210" s="317"/>
      <c r="AK210" s="321"/>
      <c r="AL210" s="321"/>
      <c r="AM210" s="321"/>
      <c r="AN210" s="318"/>
    </row>
    <row r="211" spans="3:40" ht="18" customHeight="1">
      <c r="C211" s="345"/>
      <c r="D211" s="345"/>
      <c r="E211" s="306"/>
      <c r="F211" s="306"/>
      <c r="G211" s="306"/>
      <c r="H211" s="306"/>
      <c r="I211" s="306"/>
      <c r="J211" s="306"/>
      <c r="K211" s="306"/>
      <c r="L211" s="306"/>
      <c r="M211" s="306"/>
      <c r="N211" s="306"/>
      <c r="O211" s="306"/>
      <c r="P211" s="306"/>
      <c r="Q211" s="306"/>
      <c r="R211" s="306"/>
      <c r="S211" s="306"/>
      <c r="T211" s="306"/>
      <c r="U211" s="306"/>
      <c r="V211" s="306"/>
      <c r="W211" s="306"/>
      <c r="X211" s="306"/>
      <c r="Y211" s="306"/>
      <c r="Z211" s="306"/>
      <c r="AA211" s="306"/>
      <c r="AB211" s="306"/>
      <c r="AC211" s="306"/>
      <c r="AD211" s="306"/>
      <c r="AE211" s="306"/>
      <c r="AF211" s="306"/>
      <c r="AG211" s="306"/>
      <c r="AH211" s="306"/>
      <c r="AI211" s="307"/>
      <c r="AJ211" s="319"/>
      <c r="AK211" s="322"/>
      <c r="AL211" s="322"/>
      <c r="AM211" s="322"/>
      <c r="AN211" s="320"/>
    </row>
    <row r="212" spans="3:40" ht="18" customHeight="1">
      <c r="C212" s="345">
        <f>C210+1</f>
        <v>45</v>
      </c>
      <c r="D212" s="345"/>
      <c r="E212" s="300" t="s">
        <v>182</v>
      </c>
      <c r="F212" s="300"/>
      <c r="G212" s="300"/>
      <c r="H212" s="300"/>
      <c r="I212" s="300"/>
      <c r="J212" s="300"/>
      <c r="K212" s="300"/>
      <c r="L212" s="300"/>
      <c r="M212" s="300"/>
      <c r="N212" s="300"/>
      <c r="O212" s="300"/>
      <c r="P212" s="300"/>
      <c r="Q212" s="300"/>
      <c r="R212" s="300"/>
      <c r="S212" s="300"/>
      <c r="T212" s="300"/>
      <c r="U212" s="300"/>
      <c r="V212" s="300"/>
      <c r="W212" s="300"/>
      <c r="X212" s="300"/>
      <c r="Y212" s="300"/>
      <c r="Z212" s="300"/>
      <c r="AA212" s="300"/>
      <c r="AB212" s="300"/>
      <c r="AC212" s="300"/>
      <c r="AD212" s="300"/>
      <c r="AE212" s="300"/>
      <c r="AF212" s="300"/>
      <c r="AG212" s="300"/>
      <c r="AH212" s="300"/>
      <c r="AI212" s="301"/>
      <c r="AJ212" s="317"/>
      <c r="AK212" s="321"/>
      <c r="AL212" s="321"/>
      <c r="AM212" s="321"/>
      <c r="AN212" s="318"/>
    </row>
    <row r="213" spans="3:40" ht="18" customHeight="1">
      <c r="C213" s="345"/>
      <c r="D213" s="345"/>
      <c r="E213" s="303"/>
      <c r="F213" s="303"/>
      <c r="G213" s="303"/>
      <c r="H213" s="303"/>
      <c r="I213" s="303"/>
      <c r="J213" s="303"/>
      <c r="K213" s="303"/>
      <c r="L213" s="303"/>
      <c r="M213" s="303"/>
      <c r="N213" s="303"/>
      <c r="O213" s="303"/>
      <c r="P213" s="303"/>
      <c r="Q213" s="303"/>
      <c r="R213" s="303"/>
      <c r="S213" s="303"/>
      <c r="T213" s="303"/>
      <c r="U213" s="303"/>
      <c r="V213" s="303"/>
      <c r="W213" s="303"/>
      <c r="X213" s="303"/>
      <c r="Y213" s="303"/>
      <c r="Z213" s="303"/>
      <c r="AA213" s="303"/>
      <c r="AB213" s="303"/>
      <c r="AC213" s="303"/>
      <c r="AD213" s="303"/>
      <c r="AE213" s="303"/>
      <c r="AF213" s="303"/>
      <c r="AG213" s="303"/>
      <c r="AH213" s="303"/>
      <c r="AI213" s="304"/>
      <c r="AJ213" s="323"/>
      <c r="AK213" s="325"/>
      <c r="AL213" s="325"/>
      <c r="AM213" s="325"/>
      <c r="AN213" s="324"/>
    </row>
    <row r="214" spans="3:40" ht="18" customHeight="1">
      <c r="C214" s="345"/>
      <c r="D214" s="345"/>
      <c r="E214" s="303"/>
      <c r="F214" s="303"/>
      <c r="G214" s="303"/>
      <c r="H214" s="303"/>
      <c r="I214" s="303"/>
      <c r="J214" s="303"/>
      <c r="K214" s="303"/>
      <c r="L214" s="303"/>
      <c r="M214" s="303"/>
      <c r="N214" s="303"/>
      <c r="O214" s="303"/>
      <c r="P214" s="303"/>
      <c r="Q214" s="303"/>
      <c r="R214" s="303"/>
      <c r="S214" s="303"/>
      <c r="T214" s="303"/>
      <c r="U214" s="303"/>
      <c r="V214" s="303"/>
      <c r="W214" s="303"/>
      <c r="X214" s="303"/>
      <c r="Y214" s="303"/>
      <c r="Z214" s="303"/>
      <c r="AA214" s="303"/>
      <c r="AB214" s="303"/>
      <c r="AC214" s="303"/>
      <c r="AD214" s="303"/>
      <c r="AE214" s="303"/>
      <c r="AF214" s="303"/>
      <c r="AG214" s="303"/>
      <c r="AH214" s="303"/>
      <c r="AI214" s="304"/>
      <c r="AJ214" s="323"/>
      <c r="AK214" s="325"/>
      <c r="AL214" s="325"/>
      <c r="AM214" s="325"/>
      <c r="AN214" s="324"/>
    </row>
    <row r="215" spans="3:40" ht="18" customHeight="1">
      <c r="C215" s="345">
        <f>C212+1</f>
        <v>46</v>
      </c>
      <c r="D215" s="345"/>
      <c r="E215" s="300" t="s">
        <v>183</v>
      </c>
      <c r="F215" s="300"/>
      <c r="G215" s="300"/>
      <c r="H215" s="300"/>
      <c r="I215" s="300"/>
      <c r="J215" s="300"/>
      <c r="K215" s="300"/>
      <c r="L215" s="300"/>
      <c r="M215" s="30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0"/>
      <c r="AI215" s="301"/>
      <c r="AJ215" s="317"/>
      <c r="AK215" s="321"/>
      <c r="AL215" s="321"/>
      <c r="AM215" s="321"/>
      <c r="AN215" s="318"/>
    </row>
    <row r="216" spans="3:40" ht="18" customHeight="1">
      <c r="C216" s="345"/>
      <c r="D216" s="345"/>
      <c r="E216" s="303"/>
      <c r="F216" s="303"/>
      <c r="G216" s="303"/>
      <c r="H216" s="303"/>
      <c r="I216" s="303"/>
      <c r="J216" s="303"/>
      <c r="K216" s="303"/>
      <c r="L216" s="303"/>
      <c r="M216" s="303"/>
      <c r="N216" s="303"/>
      <c r="O216" s="303"/>
      <c r="P216" s="303"/>
      <c r="Q216" s="303"/>
      <c r="R216" s="303"/>
      <c r="S216" s="303"/>
      <c r="T216" s="303"/>
      <c r="U216" s="303"/>
      <c r="V216" s="303"/>
      <c r="W216" s="303"/>
      <c r="X216" s="303"/>
      <c r="Y216" s="303"/>
      <c r="Z216" s="303"/>
      <c r="AA216" s="303"/>
      <c r="AB216" s="303"/>
      <c r="AC216" s="303"/>
      <c r="AD216" s="303"/>
      <c r="AE216" s="303"/>
      <c r="AF216" s="303"/>
      <c r="AG216" s="303"/>
      <c r="AH216" s="303"/>
      <c r="AI216" s="304"/>
      <c r="AJ216" s="323"/>
      <c r="AK216" s="325"/>
      <c r="AL216" s="325"/>
      <c r="AM216" s="325"/>
      <c r="AN216" s="324"/>
    </row>
    <row r="217" spans="3:40" ht="18" customHeight="1">
      <c r="C217" s="345"/>
      <c r="D217" s="345"/>
      <c r="E217" s="306"/>
      <c r="F217" s="306"/>
      <c r="G217" s="306"/>
      <c r="H217" s="306"/>
      <c r="I217" s="306"/>
      <c r="J217" s="306"/>
      <c r="K217" s="306"/>
      <c r="L217" s="306"/>
      <c r="M217" s="306"/>
      <c r="N217" s="306"/>
      <c r="O217" s="306"/>
      <c r="P217" s="306"/>
      <c r="Q217" s="306"/>
      <c r="R217" s="306"/>
      <c r="S217" s="306"/>
      <c r="T217" s="306"/>
      <c r="U217" s="306"/>
      <c r="V217" s="306"/>
      <c r="W217" s="306"/>
      <c r="X217" s="306"/>
      <c r="Y217" s="306"/>
      <c r="Z217" s="306"/>
      <c r="AA217" s="306"/>
      <c r="AB217" s="306"/>
      <c r="AC217" s="306"/>
      <c r="AD217" s="306"/>
      <c r="AE217" s="306"/>
      <c r="AF217" s="306"/>
      <c r="AG217" s="306"/>
      <c r="AH217" s="306"/>
      <c r="AI217" s="307"/>
      <c r="AJ217" s="319"/>
      <c r="AK217" s="322"/>
      <c r="AL217" s="322"/>
      <c r="AM217" s="322"/>
      <c r="AN217" s="320"/>
    </row>
    <row r="218" spans="3:40" ht="18" customHeight="1">
      <c r="C218" s="345">
        <f>C215+1</f>
        <v>47</v>
      </c>
      <c r="D218" s="345"/>
      <c r="E218" s="300" t="s">
        <v>184</v>
      </c>
      <c r="F218" s="300"/>
      <c r="G218" s="300"/>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c r="AE218" s="300"/>
      <c r="AF218" s="300"/>
      <c r="AG218" s="300"/>
      <c r="AH218" s="300"/>
      <c r="AI218" s="301"/>
      <c r="AJ218" s="317"/>
      <c r="AK218" s="321"/>
      <c r="AL218" s="321"/>
      <c r="AM218" s="321"/>
      <c r="AN218" s="318"/>
    </row>
    <row r="219" spans="3:40" ht="18" customHeight="1">
      <c r="C219" s="345"/>
      <c r="D219" s="345"/>
      <c r="E219" s="306"/>
      <c r="F219" s="306"/>
      <c r="G219" s="306"/>
      <c r="H219" s="306"/>
      <c r="I219" s="306"/>
      <c r="J219" s="306"/>
      <c r="K219" s="306"/>
      <c r="L219" s="306"/>
      <c r="M219" s="306"/>
      <c r="N219" s="306"/>
      <c r="O219" s="306"/>
      <c r="P219" s="306"/>
      <c r="Q219" s="306"/>
      <c r="R219" s="306"/>
      <c r="S219" s="306"/>
      <c r="T219" s="306"/>
      <c r="U219" s="306"/>
      <c r="V219" s="306"/>
      <c r="W219" s="306"/>
      <c r="X219" s="306"/>
      <c r="Y219" s="306"/>
      <c r="Z219" s="306"/>
      <c r="AA219" s="306"/>
      <c r="AB219" s="306"/>
      <c r="AC219" s="306"/>
      <c r="AD219" s="306"/>
      <c r="AE219" s="306"/>
      <c r="AF219" s="306"/>
      <c r="AG219" s="306"/>
      <c r="AH219" s="306"/>
      <c r="AI219" s="307"/>
      <c r="AJ219" s="319"/>
      <c r="AK219" s="322"/>
      <c r="AL219" s="322"/>
      <c r="AM219" s="322"/>
      <c r="AN219" s="320"/>
    </row>
    <row r="220" spans="3:40" ht="18" customHeight="1">
      <c r="C220" s="345">
        <f>C218+1</f>
        <v>48</v>
      </c>
      <c r="D220" s="345"/>
      <c r="E220" s="300" t="s">
        <v>185</v>
      </c>
      <c r="F220" s="300"/>
      <c r="G220" s="300"/>
      <c r="H220" s="300"/>
      <c r="I220" s="300"/>
      <c r="J220" s="300"/>
      <c r="K220" s="300"/>
      <c r="L220" s="300"/>
      <c r="M220" s="300"/>
      <c r="N220" s="300"/>
      <c r="O220" s="300"/>
      <c r="P220" s="300"/>
      <c r="Q220" s="300"/>
      <c r="R220" s="300"/>
      <c r="S220" s="300"/>
      <c r="T220" s="300"/>
      <c r="U220" s="300"/>
      <c r="V220" s="300"/>
      <c r="W220" s="300"/>
      <c r="X220" s="300"/>
      <c r="Y220" s="300"/>
      <c r="Z220" s="300"/>
      <c r="AA220" s="300"/>
      <c r="AB220" s="300"/>
      <c r="AC220" s="300"/>
      <c r="AD220" s="300"/>
      <c r="AE220" s="300"/>
      <c r="AF220" s="300"/>
      <c r="AG220" s="300"/>
      <c r="AH220" s="300"/>
      <c r="AI220" s="301"/>
      <c r="AJ220" s="317"/>
      <c r="AK220" s="321"/>
      <c r="AL220" s="321"/>
      <c r="AM220" s="321"/>
      <c r="AN220" s="318"/>
    </row>
    <row r="221" spans="3:40" ht="18" customHeight="1">
      <c r="C221" s="345"/>
      <c r="D221" s="345"/>
      <c r="E221" s="306"/>
      <c r="F221" s="306"/>
      <c r="G221" s="306"/>
      <c r="H221" s="306"/>
      <c r="I221" s="306"/>
      <c r="J221" s="306"/>
      <c r="K221" s="306"/>
      <c r="L221" s="306"/>
      <c r="M221" s="306"/>
      <c r="N221" s="306"/>
      <c r="O221" s="306"/>
      <c r="P221" s="306"/>
      <c r="Q221" s="306"/>
      <c r="R221" s="306"/>
      <c r="S221" s="306"/>
      <c r="T221" s="306"/>
      <c r="U221" s="306"/>
      <c r="V221" s="306"/>
      <c r="W221" s="306"/>
      <c r="X221" s="306"/>
      <c r="Y221" s="306"/>
      <c r="Z221" s="306"/>
      <c r="AA221" s="306"/>
      <c r="AB221" s="306"/>
      <c r="AC221" s="306"/>
      <c r="AD221" s="306"/>
      <c r="AE221" s="306"/>
      <c r="AF221" s="306"/>
      <c r="AG221" s="306"/>
      <c r="AH221" s="306"/>
      <c r="AI221" s="307"/>
      <c r="AJ221" s="319"/>
      <c r="AK221" s="322"/>
      <c r="AL221" s="322"/>
      <c r="AM221" s="322"/>
      <c r="AN221" s="320"/>
    </row>
    <row r="222" spans="3:40" ht="18" customHeight="1">
      <c r="C222" s="317">
        <f>C220+1</f>
        <v>49</v>
      </c>
      <c r="D222" s="318"/>
      <c r="E222" s="299" t="s">
        <v>186</v>
      </c>
      <c r="F222" s="300"/>
      <c r="G222" s="300"/>
      <c r="H222" s="300"/>
      <c r="I222" s="300"/>
      <c r="J222" s="300"/>
      <c r="K222" s="300"/>
      <c r="L222" s="300"/>
      <c r="M222" s="300"/>
      <c r="N222" s="300"/>
      <c r="O222" s="300"/>
      <c r="P222" s="300"/>
      <c r="Q222" s="300"/>
      <c r="R222" s="300"/>
      <c r="S222" s="300"/>
      <c r="T222" s="300"/>
      <c r="U222" s="300"/>
      <c r="V222" s="300"/>
      <c r="W222" s="300"/>
      <c r="X222" s="300"/>
      <c r="Y222" s="300"/>
      <c r="Z222" s="300"/>
      <c r="AA222" s="300"/>
      <c r="AB222" s="300"/>
      <c r="AC222" s="300"/>
      <c r="AD222" s="300"/>
      <c r="AE222" s="300"/>
      <c r="AF222" s="300"/>
      <c r="AG222" s="300"/>
      <c r="AH222" s="300"/>
      <c r="AI222" s="300"/>
      <c r="AJ222" s="300"/>
      <c r="AK222" s="300"/>
      <c r="AL222" s="300"/>
      <c r="AM222" s="300"/>
      <c r="AN222" s="301"/>
    </row>
    <row r="223" spans="3:40" ht="18" customHeight="1">
      <c r="C223" s="323"/>
      <c r="D223" s="324"/>
      <c r="E223" s="420"/>
      <c r="F223" s="421"/>
      <c r="G223" s="421"/>
      <c r="H223" s="421"/>
      <c r="I223" s="421"/>
      <c r="J223" s="421"/>
      <c r="K223" s="421"/>
      <c r="L223" s="421"/>
      <c r="M223" s="421"/>
      <c r="N223" s="421"/>
      <c r="O223" s="421"/>
      <c r="P223" s="421"/>
      <c r="Q223" s="421"/>
      <c r="R223" s="421"/>
      <c r="S223" s="421"/>
      <c r="T223" s="421"/>
      <c r="U223" s="421"/>
      <c r="V223" s="421"/>
      <c r="W223" s="421"/>
      <c r="X223" s="421"/>
      <c r="Y223" s="421"/>
      <c r="Z223" s="421"/>
      <c r="AA223" s="421"/>
      <c r="AB223" s="421"/>
      <c r="AC223" s="421"/>
      <c r="AD223" s="421"/>
      <c r="AE223" s="421"/>
      <c r="AF223" s="421"/>
      <c r="AG223" s="421"/>
      <c r="AH223" s="421"/>
      <c r="AI223" s="421"/>
      <c r="AJ223" s="421"/>
      <c r="AK223" s="421"/>
      <c r="AL223" s="421"/>
      <c r="AM223" s="421"/>
      <c r="AN223" s="422"/>
    </row>
    <row r="224" spans="3:40" ht="18" customHeight="1">
      <c r="C224" s="323"/>
      <c r="D224" s="324"/>
      <c r="E224" s="334" t="s">
        <v>82</v>
      </c>
      <c r="F224" s="335"/>
      <c r="G224" s="335"/>
      <c r="H224" s="335"/>
      <c r="I224" s="335"/>
      <c r="J224" s="335"/>
      <c r="K224" s="335"/>
      <c r="L224" s="335"/>
      <c r="M224" s="335"/>
      <c r="N224" s="335"/>
      <c r="O224" s="335"/>
      <c r="P224" s="335"/>
      <c r="Q224" s="335"/>
      <c r="R224" s="335"/>
      <c r="S224" s="335"/>
      <c r="T224" s="335"/>
      <c r="U224" s="335"/>
      <c r="V224" s="335"/>
      <c r="W224" s="335"/>
      <c r="X224" s="335"/>
      <c r="Y224" s="335"/>
      <c r="Z224" s="335"/>
      <c r="AA224" s="335"/>
      <c r="AB224" s="335"/>
      <c r="AC224" s="335"/>
      <c r="AD224" s="335"/>
      <c r="AE224" s="335"/>
      <c r="AF224" s="335"/>
      <c r="AG224" s="335"/>
      <c r="AH224" s="335"/>
      <c r="AI224" s="335"/>
      <c r="AJ224" s="335"/>
      <c r="AK224" s="335"/>
      <c r="AL224" s="335"/>
      <c r="AM224" s="335"/>
      <c r="AN224" s="336"/>
    </row>
    <row r="225" spans="3:40" ht="18" customHeight="1">
      <c r="C225" s="323"/>
      <c r="D225" s="324"/>
      <c r="E225" s="334"/>
      <c r="F225" s="335"/>
      <c r="G225" s="335"/>
      <c r="H225" s="335"/>
      <c r="I225" s="335"/>
      <c r="J225" s="335"/>
      <c r="K225" s="335"/>
      <c r="L225" s="335"/>
      <c r="M225" s="335"/>
      <c r="N225" s="335"/>
      <c r="O225" s="335"/>
      <c r="P225" s="335"/>
      <c r="Q225" s="335"/>
      <c r="R225" s="335"/>
      <c r="S225" s="335"/>
      <c r="T225" s="335"/>
      <c r="U225" s="335"/>
      <c r="V225" s="335"/>
      <c r="W225" s="335"/>
      <c r="X225" s="335"/>
      <c r="Y225" s="335"/>
      <c r="Z225" s="335"/>
      <c r="AA225" s="335"/>
      <c r="AB225" s="335"/>
      <c r="AC225" s="335"/>
      <c r="AD225" s="335"/>
      <c r="AE225" s="335"/>
      <c r="AF225" s="335"/>
      <c r="AG225" s="335"/>
      <c r="AH225" s="335"/>
      <c r="AI225" s="335"/>
      <c r="AJ225" s="335"/>
      <c r="AK225" s="335"/>
      <c r="AL225" s="335"/>
      <c r="AM225" s="335"/>
      <c r="AN225" s="336"/>
    </row>
    <row r="226" spans="3:40" ht="18" customHeight="1">
      <c r="C226" s="319"/>
      <c r="D226" s="320"/>
      <c r="E226" s="337"/>
      <c r="F226" s="338"/>
      <c r="G226" s="338"/>
      <c r="H226" s="338"/>
      <c r="I226" s="338"/>
      <c r="J226" s="338"/>
      <c r="K226" s="338"/>
      <c r="L226" s="338"/>
      <c r="M226" s="338"/>
      <c r="N226" s="338"/>
      <c r="O226" s="338"/>
      <c r="P226" s="338"/>
      <c r="Q226" s="338"/>
      <c r="R226" s="338"/>
      <c r="S226" s="338"/>
      <c r="T226" s="338"/>
      <c r="U226" s="338"/>
      <c r="V226" s="338"/>
      <c r="W226" s="338"/>
      <c r="X226" s="338"/>
      <c r="Y226" s="338"/>
      <c r="Z226" s="338"/>
      <c r="AA226" s="338"/>
      <c r="AB226" s="338"/>
      <c r="AC226" s="338"/>
      <c r="AD226" s="338"/>
      <c r="AE226" s="338"/>
      <c r="AF226" s="338"/>
      <c r="AG226" s="338"/>
      <c r="AH226" s="338"/>
      <c r="AI226" s="338"/>
      <c r="AJ226" s="338"/>
      <c r="AK226" s="338"/>
      <c r="AL226" s="338"/>
      <c r="AM226" s="338"/>
      <c r="AN226" s="339"/>
    </row>
  </sheetData>
  <mergeCells count="217">
    <mergeCell ref="C210:D211"/>
    <mergeCell ref="C212:D214"/>
    <mergeCell ref="C215:D217"/>
    <mergeCell ref="C218:D219"/>
    <mergeCell ref="C220:D221"/>
    <mergeCell ref="E207:AI209"/>
    <mergeCell ref="E210:AI211"/>
    <mergeCell ref="E212:AI214"/>
    <mergeCell ref="E215:AI217"/>
    <mergeCell ref="E218:AI219"/>
    <mergeCell ref="C207:D209"/>
    <mergeCell ref="AJ146:AN149"/>
    <mergeCell ref="H196:H198"/>
    <mergeCell ref="F196:G198"/>
    <mergeCell ref="H190:H191"/>
    <mergeCell ref="F190:G191"/>
    <mergeCell ref="F199:G200"/>
    <mergeCell ref="H199:H200"/>
    <mergeCell ref="E220:AI221"/>
    <mergeCell ref="H201:H202"/>
    <mergeCell ref="I201:AN202"/>
    <mergeCell ref="I196:AN198"/>
    <mergeCell ref="AJ150:AN154"/>
    <mergeCell ref="I190:AN191"/>
    <mergeCell ref="E190:E191"/>
    <mergeCell ref="E196:E198"/>
    <mergeCell ref="E199:E200"/>
    <mergeCell ref="E203:E204"/>
    <mergeCell ref="F203:G204"/>
    <mergeCell ref="H203:H204"/>
    <mergeCell ref="H188:H189"/>
    <mergeCell ref="F188:G189"/>
    <mergeCell ref="E188:E189"/>
    <mergeCell ref="E201:E202"/>
    <mergeCell ref="AJ163:AN167"/>
    <mergeCell ref="C168:D170"/>
    <mergeCell ref="C155:D158"/>
    <mergeCell ref="C159:D162"/>
    <mergeCell ref="AJ155:AN158"/>
    <mergeCell ref="C150:D154"/>
    <mergeCell ref="E150:AI154"/>
    <mergeCell ref="E155:AI158"/>
    <mergeCell ref="I199:AN200"/>
    <mergeCell ref="C186:D204"/>
    <mergeCell ref="C181:D183"/>
    <mergeCell ref="E181:AI183"/>
    <mergeCell ref="AJ181:AN183"/>
    <mergeCell ref="E141:AI145"/>
    <mergeCell ref="AJ141:AN145"/>
    <mergeCell ref="C146:D149"/>
    <mergeCell ref="E146:AI149"/>
    <mergeCell ref="C141:D145"/>
    <mergeCell ref="AJ138:AN140"/>
    <mergeCell ref="AJ127:AN129"/>
    <mergeCell ref="C130:AN132"/>
    <mergeCell ref="C178:D180"/>
    <mergeCell ref="E178:AI180"/>
    <mergeCell ref="AJ178:AN180"/>
    <mergeCell ref="E171:AI173"/>
    <mergeCell ref="AJ171:AN173"/>
    <mergeCell ref="C174:D177"/>
    <mergeCell ref="E174:AI177"/>
    <mergeCell ref="AJ174:AN177"/>
    <mergeCell ref="E168:AI170"/>
    <mergeCell ref="AJ168:AN170"/>
    <mergeCell ref="C171:D173"/>
    <mergeCell ref="E133:AI137"/>
    <mergeCell ref="AJ133:AN137"/>
    <mergeCell ref="E138:AI140"/>
    <mergeCell ref="C163:D167"/>
    <mergeCell ref="E163:AI167"/>
    <mergeCell ref="C127:D129"/>
    <mergeCell ref="E127:AI129"/>
    <mergeCell ref="C123:D126"/>
    <mergeCell ref="C133:D137"/>
    <mergeCell ref="C138:D140"/>
    <mergeCell ref="E123:AI126"/>
    <mergeCell ref="AJ123:AN126"/>
    <mergeCell ref="E95:AI98"/>
    <mergeCell ref="AJ95:AN98"/>
    <mergeCell ref="AJ110:AN114"/>
    <mergeCell ref="E118:AI120"/>
    <mergeCell ref="AJ118:AN120"/>
    <mergeCell ref="C121:AN122"/>
    <mergeCell ref="C99:AN100"/>
    <mergeCell ref="C101:D104"/>
    <mergeCell ref="E101:AI104"/>
    <mergeCell ref="AJ101:AN104"/>
    <mergeCell ref="C110:D114"/>
    <mergeCell ref="C115:D117"/>
    <mergeCell ref="C118:D120"/>
    <mergeCell ref="A1:B2"/>
    <mergeCell ref="C1:AN2"/>
    <mergeCell ref="C6:D8"/>
    <mergeCell ref="E6:AI8"/>
    <mergeCell ref="AJ6:AN8"/>
    <mergeCell ref="AJ9:AN11"/>
    <mergeCell ref="AJ3:AN4"/>
    <mergeCell ref="AJ5:AN5"/>
    <mergeCell ref="C18:D19"/>
    <mergeCell ref="E18:AI19"/>
    <mergeCell ref="AJ18:AN19"/>
    <mergeCell ref="C12:D14"/>
    <mergeCell ref="E12:AI14"/>
    <mergeCell ref="AJ12:AN14"/>
    <mergeCell ref="C9:D11"/>
    <mergeCell ref="E9:AI11"/>
    <mergeCell ref="B17:AN17"/>
    <mergeCell ref="I203:AN204"/>
    <mergeCell ref="AJ207:AN209"/>
    <mergeCell ref="E186:AN187"/>
    <mergeCell ref="F201:G202"/>
    <mergeCell ref="E20:AI22"/>
    <mergeCell ref="AJ20:AN22"/>
    <mergeCell ref="C45:D50"/>
    <mergeCell ref="F47:G47"/>
    <mergeCell ref="C20:D22"/>
    <mergeCell ref="E54:AI56"/>
    <mergeCell ref="AJ54:AN56"/>
    <mergeCell ref="C51:D53"/>
    <mergeCell ref="C54:D56"/>
    <mergeCell ref="F48:G48"/>
    <mergeCell ref="F49:G49"/>
    <mergeCell ref="I48:AN48"/>
    <mergeCell ref="I49:AN49"/>
    <mergeCell ref="C39:D44"/>
    <mergeCell ref="E39:AI44"/>
    <mergeCell ref="AJ39:AN44"/>
    <mergeCell ref="F50:G50"/>
    <mergeCell ref="I50:AN50"/>
    <mergeCell ref="E51:AI53"/>
    <mergeCell ref="AJ51:AN53"/>
    <mergeCell ref="E105:AI109"/>
    <mergeCell ref="AJ105:AN109"/>
    <mergeCell ref="I94:K94"/>
    <mergeCell ref="L94:AM94"/>
    <mergeCell ref="E224:AN224"/>
    <mergeCell ref="E225:AN226"/>
    <mergeCell ref="E222:AN223"/>
    <mergeCell ref="C222:D226"/>
    <mergeCell ref="AJ218:AN219"/>
    <mergeCell ref="AJ215:AN217"/>
    <mergeCell ref="I188:AN189"/>
    <mergeCell ref="E159:AI162"/>
    <mergeCell ref="AJ159:AN162"/>
    <mergeCell ref="AJ220:AN221"/>
    <mergeCell ref="AJ212:AN214"/>
    <mergeCell ref="AJ210:AN211"/>
    <mergeCell ref="I192:AN193"/>
    <mergeCell ref="E192:E193"/>
    <mergeCell ref="F192:G193"/>
    <mergeCell ref="H192:H193"/>
    <mergeCell ref="E194:E195"/>
    <mergeCell ref="F194:G195"/>
    <mergeCell ref="H194:H195"/>
    <mergeCell ref="I194:AN195"/>
    <mergeCell ref="E64:E65"/>
    <mergeCell ref="F64:G65"/>
    <mergeCell ref="F67:G67"/>
    <mergeCell ref="I64:AN65"/>
    <mergeCell ref="C63:D67"/>
    <mergeCell ref="E71:E72"/>
    <mergeCell ref="H71:H72"/>
    <mergeCell ref="E74:AI77"/>
    <mergeCell ref="I67:AN67"/>
    <mergeCell ref="F73:G73"/>
    <mergeCell ref="I73:AN73"/>
    <mergeCell ref="E68:AN69"/>
    <mergeCell ref="E63:AN63"/>
    <mergeCell ref="F71:G72"/>
    <mergeCell ref="H64:H65"/>
    <mergeCell ref="AJ74:AN77"/>
    <mergeCell ref="C68:D73"/>
    <mergeCell ref="I71:AN72"/>
    <mergeCell ref="I66:AN66"/>
    <mergeCell ref="I70:AN70"/>
    <mergeCell ref="E78:AI80"/>
    <mergeCell ref="E87:AI90"/>
    <mergeCell ref="F70:G70"/>
    <mergeCell ref="C74:D77"/>
    <mergeCell ref="C78:D80"/>
    <mergeCell ref="E115:AI117"/>
    <mergeCell ref="AJ115:AN117"/>
    <mergeCell ref="F66:G66"/>
    <mergeCell ref="C81:AN82"/>
    <mergeCell ref="C83:D86"/>
    <mergeCell ref="C87:D90"/>
    <mergeCell ref="AJ78:AN80"/>
    <mergeCell ref="AJ87:AN90"/>
    <mergeCell ref="E83:AI86"/>
    <mergeCell ref="C91:D94"/>
    <mergeCell ref="E91:AN91"/>
    <mergeCell ref="F92:G92"/>
    <mergeCell ref="I92:AN92"/>
    <mergeCell ref="F93:G93"/>
    <mergeCell ref="I93:AN93"/>
    <mergeCell ref="C95:D98"/>
    <mergeCell ref="F94:G94"/>
    <mergeCell ref="E110:AI114"/>
    <mergeCell ref="C105:D109"/>
    <mergeCell ref="E23:AI26"/>
    <mergeCell ref="AJ23:AN26"/>
    <mergeCell ref="E27:AI29"/>
    <mergeCell ref="AJ27:AN29"/>
    <mergeCell ref="C57:D62"/>
    <mergeCell ref="AJ57:AN62"/>
    <mergeCell ref="E57:AI62"/>
    <mergeCell ref="AJ30:AN33"/>
    <mergeCell ref="C34:D38"/>
    <mergeCell ref="E34:AI38"/>
    <mergeCell ref="AJ34:AN38"/>
    <mergeCell ref="E45:AN46"/>
    <mergeCell ref="I47:AN47"/>
    <mergeCell ref="C30:D33"/>
    <mergeCell ref="E30:AI33"/>
    <mergeCell ref="C23:D26"/>
    <mergeCell ref="C27:D29"/>
  </mergeCells>
  <phoneticPr fontId="3"/>
  <pageMargins left="0.47244094488188981" right="0.35433070866141736" top="0.39370078740157483" bottom="0.35433070866141736" header="0.23622047244094491" footer="0.27559055118110237"/>
  <pageSetup paperSize="9" scale="90" firstPageNumber="7" fitToHeight="0" orientation="portrait" useFirstPageNumber="1" r:id="rId1"/>
  <headerFooter alignWithMargins="0">
    <oddFooter xml:space="preserve">&amp;C &amp;P </oddFooter>
  </headerFooter>
  <rowBreaks count="5" manualBreakCount="5">
    <brk id="50" max="39" man="1"/>
    <brk id="99" max="39" man="1"/>
    <brk id="149" max="39" man="1"/>
    <brk id="184" max="39" man="1"/>
    <brk id="226"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8"/>
  <sheetViews>
    <sheetView showGridLines="0" view="pageBreakPreview" topLeftCell="A31" zoomScale="70" zoomScaleNormal="100" zoomScaleSheetLayoutView="70" workbookViewId="0">
      <selection activeCell="E35" sqref="E35:AH36"/>
    </sheetView>
  </sheetViews>
  <sheetFormatPr defaultColWidth="9" defaultRowHeight="18" customHeight="1"/>
  <cols>
    <col min="1" max="40" width="2.6640625" style="21" customWidth="1"/>
    <col min="41" max="16384" width="9" style="21"/>
  </cols>
  <sheetData>
    <row r="1" spans="1:40" ht="18" customHeight="1">
      <c r="A1" s="458" t="s">
        <v>213</v>
      </c>
      <c r="B1" s="458"/>
      <c r="C1" s="459" t="s">
        <v>83</v>
      </c>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row>
    <row r="2" spans="1:40" ht="18" customHeight="1">
      <c r="A2" s="458"/>
      <c r="B2" s="458"/>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row>
    <row r="3" spans="1:40" ht="18" customHeight="1">
      <c r="B3" s="22"/>
      <c r="AI3" s="460"/>
      <c r="AJ3" s="460"/>
      <c r="AK3" s="460"/>
      <c r="AL3" s="460"/>
      <c r="AM3" s="460"/>
      <c r="AN3" s="460"/>
    </row>
    <row r="4" spans="1:40" ht="18" customHeight="1">
      <c r="C4" s="444">
        <v>1</v>
      </c>
      <c r="D4" s="446"/>
      <c r="E4" s="461" t="s">
        <v>126</v>
      </c>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70"/>
      <c r="AJ4" s="470"/>
      <c r="AK4" s="470"/>
      <c r="AL4" s="470"/>
      <c r="AM4" s="470"/>
      <c r="AN4" s="471"/>
    </row>
    <row r="5" spans="1:40" ht="18" customHeight="1">
      <c r="C5" s="447"/>
      <c r="D5" s="449"/>
      <c r="E5" s="464"/>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72"/>
      <c r="AJ5" s="472"/>
      <c r="AK5" s="472"/>
      <c r="AL5" s="472"/>
      <c r="AM5" s="472"/>
      <c r="AN5" s="473"/>
    </row>
    <row r="6" spans="1:40" ht="18" customHeight="1">
      <c r="C6" s="447"/>
      <c r="D6" s="449"/>
      <c r="E6" s="474" t="s">
        <v>225</v>
      </c>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6"/>
    </row>
    <row r="7" spans="1:40" ht="18" customHeight="1">
      <c r="C7" s="447"/>
      <c r="D7" s="449"/>
      <c r="E7" s="474"/>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6"/>
    </row>
    <row r="8" spans="1:40" ht="18" customHeight="1">
      <c r="C8" s="447"/>
      <c r="D8" s="449"/>
      <c r="E8" s="474"/>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6"/>
    </row>
    <row r="9" spans="1:40" ht="18" customHeight="1">
      <c r="C9" s="447"/>
      <c r="D9" s="449"/>
      <c r="E9" s="474"/>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6"/>
    </row>
    <row r="10" spans="1:40" ht="18" customHeight="1">
      <c r="C10" s="447"/>
      <c r="D10" s="449"/>
      <c r="E10" s="474"/>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6"/>
    </row>
    <row r="11" spans="1:40" ht="18" customHeight="1">
      <c r="C11" s="447"/>
      <c r="D11" s="449"/>
      <c r="E11" s="474"/>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6"/>
    </row>
    <row r="12" spans="1:40" ht="18" customHeight="1">
      <c r="C12" s="450"/>
      <c r="D12" s="452"/>
      <c r="E12" s="478"/>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80"/>
    </row>
    <row r="13" spans="1:40" ht="18" customHeight="1">
      <c r="C13" s="444">
        <v>2</v>
      </c>
      <c r="D13" s="446"/>
      <c r="E13" s="435" t="s">
        <v>187</v>
      </c>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7"/>
      <c r="AI13" s="444"/>
      <c r="AJ13" s="445"/>
      <c r="AK13" s="445"/>
      <c r="AL13" s="445"/>
      <c r="AM13" s="445"/>
      <c r="AN13" s="446"/>
    </row>
    <row r="14" spans="1:40" ht="18" customHeight="1">
      <c r="C14" s="447"/>
      <c r="D14" s="449"/>
      <c r="E14" s="438"/>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40"/>
      <c r="AI14" s="447"/>
      <c r="AJ14" s="448"/>
      <c r="AK14" s="448"/>
      <c r="AL14" s="448"/>
      <c r="AM14" s="448"/>
      <c r="AN14" s="449"/>
    </row>
    <row r="15" spans="1:40" ht="18" customHeight="1">
      <c r="C15" s="450"/>
      <c r="D15" s="452"/>
      <c r="E15" s="441"/>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3"/>
      <c r="AI15" s="450"/>
      <c r="AJ15" s="451"/>
      <c r="AK15" s="451"/>
      <c r="AL15" s="451"/>
      <c r="AM15" s="451"/>
      <c r="AN15" s="452"/>
    </row>
    <row r="16" spans="1:40" ht="18" customHeight="1">
      <c r="C16" s="444">
        <v>3</v>
      </c>
      <c r="D16" s="446"/>
      <c r="E16" s="435" t="s">
        <v>188</v>
      </c>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7"/>
      <c r="AI16" s="444"/>
      <c r="AJ16" s="445"/>
      <c r="AK16" s="445"/>
      <c r="AL16" s="445"/>
      <c r="AM16" s="445"/>
      <c r="AN16" s="446"/>
    </row>
    <row r="17" spans="3:40" ht="18" customHeight="1">
      <c r="C17" s="450"/>
      <c r="D17" s="452"/>
      <c r="E17" s="441"/>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3"/>
      <c r="AI17" s="450"/>
      <c r="AJ17" s="451"/>
      <c r="AK17" s="451"/>
      <c r="AL17" s="451"/>
      <c r="AM17" s="451"/>
      <c r="AN17" s="452"/>
    </row>
    <row r="18" spans="3:40" ht="18" customHeight="1">
      <c r="C18" s="455">
        <v>4</v>
      </c>
      <c r="D18" s="455"/>
      <c r="E18" s="456" t="s">
        <v>189</v>
      </c>
      <c r="F18" s="456"/>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26"/>
      <c r="AJ18" s="23"/>
      <c r="AK18" s="23"/>
      <c r="AL18" s="23"/>
      <c r="AM18" s="23"/>
      <c r="AN18" s="25"/>
    </row>
    <row r="19" spans="3:40" ht="18" customHeight="1">
      <c r="C19" s="455"/>
      <c r="D19" s="455"/>
      <c r="E19" s="456"/>
      <c r="F19" s="456"/>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27"/>
      <c r="AJ19" s="28"/>
      <c r="AK19" s="28"/>
      <c r="AL19" s="28"/>
      <c r="AM19" s="28"/>
      <c r="AN19" s="29"/>
    </row>
    <row r="20" spans="3:40" ht="18" customHeight="1">
      <c r="C20" s="444">
        <v>5</v>
      </c>
      <c r="D20" s="446"/>
      <c r="E20" s="461" t="s">
        <v>127</v>
      </c>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3"/>
    </row>
    <row r="21" spans="3:40" ht="18" customHeight="1">
      <c r="C21" s="447"/>
      <c r="D21" s="449"/>
      <c r="E21" s="464"/>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6"/>
    </row>
    <row r="22" spans="3:40" ht="18" customHeight="1">
      <c r="C22" s="447"/>
      <c r="D22" s="449"/>
      <c r="E22" s="464" t="s">
        <v>202</v>
      </c>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6"/>
    </row>
    <row r="23" spans="3:40" ht="18" customHeight="1">
      <c r="C23" s="447"/>
      <c r="D23" s="449"/>
      <c r="E23" s="464"/>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6"/>
    </row>
    <row r="24" spans="3:40" ht="18" customHeight="1">
      <c r="C24" s="447"/>
      <c r="D24" s="449"/>
      <c r="E24" s="464"/>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6"/>
    </row>
    <row r="25" spans="3:40" ht="18" customHeight="1">
      <c r="C25" s="450"/>
      <c r="D25" s="452"/>
      <c r="E25" s="467"/>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9"/>
    </row>
    <row r="26" spans="3:40" ht="18" customHeight="1">
      <c r="C26" s="444">
        <v>6</v>
      </c>
      <c r="D26" s="446"/>
      <c r="E26" s="435" t="s">
        <v>190</v>
      </c>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7"/>
      <c r="AI26" s="444"/>
      <c r="AJ26" s="445"/>
      <c r="AK26" s="445"/>
      <c r="AL26" s="445"/>
      <c r="AM26" s="445"/>
      <c r="AN26" s="446"/>
    </row>
    <row r="27" spans="3:40" ht="18" customHeight="1">
      <c r="C27" s="447"/>
      <c r="D27" s="449"/>
      <c r="E27" s="438"/>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40"/>
      <c r="AI27" s="447"/>
      <c r="AJ27" s="448"/>
      <c r="AK27" s="448"/>
      <c r="AL27" s="448"/>
      <c r="AM27" s="448"/>
      <c r="AN27" s="449"/>
    </row>
    <row r="28" spans="3:40" ht="18" customHeight="1">
      <c r="C28" s="455">
        <v>7</v>
      </c>
      <c r="D28" s="455"/>
      <c r="E28" s="457" t="s">
        <v>191</v>
      </c>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44"/>
      <c r="AJ28" s="445"/>
      <c r="AK28" s="445"/>
      <c r="AL28" s="445"/>
      <c r="AM28" s="445"/>
      <c r="AN28" s="446"/>
    </row>
    <row r="29" spans="3:40" ht="18" customHeight="1">
      <c r="C29" s="455"/>
      <c r="D29" s="455"/>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0"/>
      <c r="AJ29" s="451"/>
      <c r="AK29" s="451"/>
      <c r="AL29" s="451"/>
      <c r="AM29" s="451"/>
      <c r="AN29" s="452"/>
    </row>
    <row r="30" spans="3:40" ht="18" customHeight="1">
      <c r="C30" s="444">
        <v>8</v>
      </c>
      <c r="D30" s="446"/>
      <c r="E30" s="435" t="s">
        <v>192</v>
      </c>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7"/>
      <c r="AI30" s="444"/>
      <c r="AJ30" s="445"/>
      <c r="AK30" s="445"/>
      <c r="AL30" s="445"/>
      <c r="AM30" s="445"/>
      <c r="AN30" s="446"/>
    </row>
    <row r="31" spans="3:40" ht="18" customHeight="1">
      <c r="C31" s="447"/>
      <c r="D31" s="449"/>
      <c r="E31" s="438"/>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40"/>
      <c r="AI31" s="447"/>
      <c r="AJ31" s="448"/>
      <c r="AK31" s="448"/>
      <c r="AL31" s="448"/>
      <c r="AM31" s="448"/>
      <c r="AN31" s="449"/>
    </row>
    <row r="32" spans="3:40" ht="18" customHeight="1">
      <c r="C32" s="450"/>
      <c r="D32" s="452"/>
      <c r="E32" s="441"/>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3"/>
      <c r="AI32" s="447"/>
      <c r="AJ32" s="448"/>
      <c r="AK32" s="448"/>
      <c r="AL32" s="448"/>
      <c r="AM32" s="448"/>
      <c r="AN32" s="449"/>
    </row>
    <row r="33" spans="3:41" ht="18" customHeight="1">
      <c r="C33" s="444">
        <v>9</v>
      </c>
      <c r="D33" s="446"/>
      <c r="E33" s="435" t="s">
        <v>193</v>
      </c>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7"/>
      <c r="AI33" s="444" t="s">
        <v>84</v>
      </c>
      <c r="AJ33" s="445"/>
      <c r="AK33" s="445"/>
      <c r="AL33" s="445"/>
      <c r="AM33" s="445"/>
      <c r="AN33" s="446"/>
    </row>
    <row r="34" spans="3:41" ht="18" customHeight="1">
      <c r="C34" s="450"/>
      <c r="D34" s="452"/>
      <c r="E34" s="441"/>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3"/>
      <c r="AI34" s="447"/>
      <c r="AJ34" s="448"/>
      <c r="AK34" s="448"/>
      <c r="AL34" s="448"/>
      <c r="AM34" s="448"/>
      <c r="AN34" s="449"/>
    </row>
    <row r="35" spans="3:41" ht="18" customHeight="1">
      <c r="C35" s="444">
        <v>10</v>
      </c>
      <c r="D35" s="446"/>
      <c r="E35" s="435" t="s">
        <v>194</v>
      </c>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7"/>
      <c r="AI35" s="444" t="s">
        <v>84</v>
      </c>
      <c r="AJ35" s="445"/>
      <c r="AK35" s="445"/>
      <c r="AL35" s="445"/>
      <c r="AM35" s="445"/>
      <c r="AN35" s="446"/>
    </row>
    <row r="36" spans="3:41" ht="18" customHeight="1">
      <c r="C36" s="450"/>
      <c r="D36" s="452"/>
      <c r="E36" s="441"/>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c r="AI36" s="450"/>
      <c r="AJ36" s="451"/>
      <c r="AK36" s="451"/>
      <c r="AL36" s="451"/>
      <c r="AM36" s="451"/>
      <c r="AN36" s="452"/>
    </row>
    <row r="37" spans="3:41" ht="18" customHeight="1">
      <c r="C37" s="23"/>
      <c r="D37" s="2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24"/>
    </row>
    <row r="38" spans="3:41" ht="18" customHeight="1">
      <c r="C38" s="23"/>
      <c r="D38" s="23"/>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24"/>
    </row>
  </sheetData>
  <mergeCells count="33">
    <mergeCell ref="A1:B2"/>
    <mergeCell ref="C1:AN2"/>
    <mergeCell ref="AI3:AN3"/>
    <mergeCell ref="C33:D34"/>
    <mergeCell ref="E33:AH34"/>
    <mergeCell ref="AI33:AN34"/>
    <mergeCell ref="C16:D17"/>
    <mergeCell ref="E16:AH17"/>
    <mergeCell ref="AI16:AN17"/>
    <mergeCell ref="C20:D25"/>
    <mergeCell ref="E20:AN21"/>
    <mergeCell ref="E22:AN25"/>
    <mergeCell ref="E4:AN5"/>
    <mergeCell ref="C4:D12"/>
    <mergeCell ref="E6:AN12"/>
    <mergeCell ref="C13:D15"/>
    <mergeCell ref="E37:AN38"/>
    <mergeCell ref="C18:D19"/>
    <mergeCell ref="E18:AH19"/>
    <mergeCell ref="C35:D36"/>
    <mergeCell ref="E35:AH36"/>
    <mergeCell ref="AI35:AN36"/>
    <mergeCell ref="C28:D29"/>
    <mergeCell ref="E28:AH29"/>
    <mergeCell ref="AI28:AN29"/>
    <mergeCell ref="C30:D32"/>
    <mergeCell ref="E30:AH32"/>
    <mergeCell ref="AI30:AN32"/>
    <mergeCell ref="E13:AH15"/>
    <mergeCell ref="AI13:AN15"/>
    <mergeCell ref="C26:D27"/>
    <mergeCell ref="E26:AH27"/>
    <mergeCell ref="AI26:AN27"/>
  </mergeCells>
  <phoneticPr fontId="3"/>
  <pageMargins left="0.47244094488188981" right="0.35433070866141736" top="0.39370078740157483" bottom="0.35433070866141736" header="0.23622047244094491" footer="0.27559055118110237"/>
  <pageSetup paperSize="9" scale="87" firstPageNumber="12" orientation="portrait" useFirstPageNumber="1" r:id="rId1"/>
  <headerFooter alignWithMargins="0">
    <oddFooter>&amp;C12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BF54"/>
  <sheetViews>
    <sheetView showGridLines="0" view="pageBreakPreview" zoomScale="50" zoomScaleNormal="55" zoomScaleSheetLayoutView="50" workbookViewId="0"/>
  </sheetViews>
  <sheetFormatPr defaultColWidth="4.44140625" defaultRowHeight="20.25" customHeight="1"/>
  <cols>
    <col min="1" max="1" width="1.33203125" style="133" customWidth="1"/>
    <col min="2" max="56" width="5.6640625" style="133" customWidth="1"/>
    <col min="57" max="16384" width="4.44140625" style="133"/>
  </cols>
  <sheetData>
    <row r="1" spans="1:57" s="92" customFormat="1" ht="20.25" customHeight="1">
      <c r="A1" s="87"/>
      <c r="B1" s="87"/>
      <c r="C1" s="88" t="s">
        <v>259</v>
      </c>
      <c r="D1" s="88"/>
      <c r="E1" s="87"/>
      <c r="F1" s="87"/>
      <c r="G1" s="89" t="s">
        <v>260</v>
      </c>
      <c r="H1" s="87"/>
      <c r="I1" s="87"/>
      <c r="J1" s="88"/>
      <c r="K1" s="88"/>
      <c r="L1" s="88"/>
      <c r="M1" s="88"/>
      <c r="N1" s="87"/>
      <c r="O1" s="87"/>
      <c r="P1" s="87"/>
      <c r="Q1" s="87"/>
      <c r="R1" s="87"/>
      <c r="S1" s="87"/>
      <c r="T1" s="87"/>
      <c r="U1" s="87"/>
      <c r="V1" s="87"/>
      <c r="W1" s="87"/>
      <c r="X1" s="87"/>
      <c r="Y1" s="87"/>
      <c r="Z1" s="87"/>
      <c r="AA1" s="87"/>
      <c r="AB1" s="87"/>
      <c r="AC1" s="87"/>
      <c r="AD1" s="87"/>
      <c r="AE1" s="87"/>
      <c r="AF1" s="87"/>
      <c r="AG1" s="87"/>
      <c r="AH1" s="87"/>
      <c r="AI1" s="87"/>
      <c r="AJ1" s="87"/>
      <c r="AK1" s="90" t="s">
        <v>261</v>
      </c>
      <c r="AL1" s="90" t="s">
        <v>262</v>
      </c>
      <c r="AM1" s="481" t="s">
        <v>263</v>
      </c>
      <c r="AN1" s="481"/>
      <c r="AO1" s="481"/>
      <c r="AP1" s="481"/>
      <c r="AQ1" s="481"/>
      <c r="AR1" s="481"/>
      <c r="AS1" s="481"/>
      <c r="AT1" s="481"/>
      <c r="AU1" s="481"/>
      <c r="AV1" s="481"/>
      <c r="AW1" s="481"/>
      <c r="AX1" s="481"/>
      <c r="AY1" s="481"/>
      <c r="AZ1" s="481"/>
      <c r="BA1" s="481"/>
      <c r="BB1" s="91" t="s">
        <v>264</v>
      </c>
      <c r="BC1" s="87"/>
      <c r="BD1" s="87"/>
    </row>
    <row r="2" spans="1:57" s="95" customFormat="1" ht="20.25" customHeight="1">
      <c r="A2" s="93"/>
      <c r="B2" s="93"/>
      <c r="C2" s="93"/>
      <c r="D2" s="89"/>
      <c r="E2" s="93"/>
      <c r="F2" s="93"/>
      <c r="G2" s="93"/>
      <c r="H2" s="89"/>
      <c r="I2" s="90"/>
      <c r="J2" s="90"/>
      <c r="K2" s="90"/>
      <c r="L2" s="90"/>
      <c r="M2" s="90"/>
      <c r="N2" s="93"/>
      <c r="O2" s="93"/>
      <c r="P2" s="93"/>
      <c r="Q2" s="93"/>
      <c r="R2" s="93"/>
      <c r="S2" s="93"/>
      <c r="T2" s="90" t="s">
        <v>265</v>
      </c>
      <c r="U2" s="482"/>
      <c r="V2" s="482"/>
      <c r="W2" s="90" t="s">
        <v>266</v>
      </c>
      <c r="X2" s="483" t="str">
        <f>IF(U2=0,"",YEAR(DATE(2018+U2,1,1)))</f>
        <v/>
      </c>
      <c r="Y2" s="483"/>
      <c r="Z2" s="93" t="s">
        <v>267</v>
      </c>
      <c r="AA2" s="93" t="s">
        <v>268</v>
      </c>
      <c r="AB2" s="482"/>
      <c r="AC2" s="482"/>
      <c r="AD2" s="93" t="s">
        <v>269</v>
      </c>
      <c r="AE2" s="93"/>
      <c r="AF2" s="93"/>
      <c r="AG2" s="93"/>
      <c r="AH2" s="93"/>
      <c r="AI2" s="93"/>
      <c r="AJ2" s="91"/>
      <c r="AK2" s="90" t="s">
        <v>270</v>
      </c>
      <c r="AL2" s="90" t="s">
        <v>271</v>
      </c>
      <c r="AM2" s="482"/>
      <c r="AN2" s="482"/>
      <c r="AO2" s="482"/>
      <c r="AP2" s="482"/>
      <c r="AQ2" s="482"/>
      <c r="AR2" s="482"/>
      <c r="AS2" s="482"/>
      <c r="AT2" s="482"/>
      <c r="AU2" s="482"/>
      <c r="AV2" s="482"/>
      <c r="AW2" s="482"/>
      <c r="AX2" s="482"/>
      <c r="AY2" s="482"/>
      <c r="AZ2" s="482"/>
      <c r="BA2" s="482"/>
      <c r="BB2" s="91" t="s">
        <v>272</v>
      </c>
      <c r="BC2" s="90"/>
      <c r="BD2" s="90"/>
      <c r="BE2" s="94"/>
    </row>
    <row r="3" spans="1:57" s="95" customFormat="1" ht="20.25" customHeight="1">
      <c r="A3" s="93"/>
      <c r="B3" s="93"/>
      <c r="C3" s="93"/>
      <c r="D3" s="89"/>
      <c r="E3" s="93"/>
      <c r="F3" s="93"/>
      <c r="G3" s="93"/>
      <c r="H3" s="89"/>
      <c r="I3" s="90"/>
      <c r="J3" s="90"/>
      <c r="K3" s="90"/>
      <c r="L3" s="90"/>
      <c r="M3" s="90"/>
      <c r="N3" s="93"/>
      <c r="O3" s="93"/>
      <c r="P3" s="93"/>
      <c r="Q3" s="93"/>
      <c r="R3" s="93"/>
      <c r="S3" s="93"/>
      <c r="T3" s="96"/>
      <c r="U3" s="97"/>
      <c r="V3" s="97"/>
      <c r="W3" s="98"/>
      <c r="X3" s="97"/>
      <c r="Y3" s="97"/>
      <c r="Z3" s="99"/>
      <c r="AA3" s="99"/>
      <c r="AB3" s="97"/>
      <c r="AC3" s="97"/>
      <c r="AD3" s="100"/>
      <c r="AE3" s="93"/>
      <c r="AF3" s="93"/>
      <c r="AG3" s="93"/>
      <c r="AH3" s="93"/>
      <c r="AI3" s="93"/>
      <c r="AJ3" s="91"/>
      <c r="AK3" s="90"/>
      <c r="AL3" s="90"/>
      <c r="AM3" s="101"/>
      <c r="AN3" s="101"/>
      <c r="AO3" s="101"/>
      <c r="AP3" s="101"/>
      <c r="AQ3" s="101"/>
      <c r="AR3" s="101"/>
      <c r="AS3" s="101"/>
      <c r="AT3" s="101"/>
      <c r="AU3" s="101"/>
      <c r="AV3" s="101"/>
      <c r="AW3" s="101"/>
      <c r="AX3" s="101"/>
      <c r="AY3" s="102" t="s">
        <v>273</v>
      </c>
      <c r="AZ3" s="484" t="s">
        <v>274</v>
      </c>
      <c r="BA3" s="484"/>
      <c r="BB3" s="484"/>
      <c r="BC3" s="484"/>
      <c r="BD3" s="90"/>
      <c r="BE3" s="94"/>
    </row>
    <row r="4" spans="1:57" s="95" customFormat="1" ht="20.25" customHeight="1">
      <c r="A4" s="93"/>
      <c r="B4" s="103"/>
      <c r="C4" s="103"/>
      <c r="D4" s="103"/>
      <c r="E4" s="103"/>
      <c r="F4" s="103"/>
      <c r="G4" s="103"/>
      <c r="H4" s="103"/>
      <c r="I4" s="103"/>
      <c r="J4" s="104"/>
      <c r="K4" s="105"/>
      <c r="L4" s="105"/>
      <c r="M4" s="105"/>
      <c r="N4" s="105"/>
      <c r="O4" s="105"/>
      <c r="P4" s="106"/>
      <c r="Q4" s="105"/>
      <c r="R4" s="105"/>
      <c r="S4" s="107"/>
      <c r="T4" s="93"/>
      <c r="U4" s="93"/>
      <c r="V4" s="93"/>
      <c r="W4" s="93"/>
      <c r="X4" s="93"/>
      <c r="Y4" s="93"/>
      <c r="Z4" s="99"/>
      <c r="AA4" s="99"/>
      <c r="AB4" s="97"/>
      <c r="AC4" s="97"/>
      <c r="AD4" s="100"/>
      <c r="AE4" s="93"/>
      <c r="AF4" s="93"/>
      <c r="AG4" s="93"/>
      <c r="AH4" s="93"/>
      <c r="AI4" s="93"/>
      <c r="AJ4" s="91"/>
      <c r="AK4" s="90"/>
      <c r="AL4" s="90"/>
      <c r="AM4" s="101"/>
      <c r="AN4" s="101"/>
      <c r="AO4" s="101"/>
      <c r="AP4" s="101"/>
      <c r="AQ4" s="101"/>
      <c r="AR4" s="101"/>
      <c r="AS4" s="101"/>
      <c r="AT4" s="101"/>
      <c r="AU4" s="101"/>
      <c r="AV4" s="101"/>
      <c r="AW4" s="101"/>
      <c r="AX4" s="101"/>
      <c r="AY4" s="102" t="s">
        <v>275</v>
      </c>
      <c r="AZ4" s="484" t="s">
        <v>276</v>
      </c>
      <c r="BA4" s="484"/>
      <c r="BB4" s="484"/>
      <c r="BC4" s="484"/>
      <c r="BD4" s="90"/>
      <c r="BE4" s="94"/>
    </row>
    <row r="5" spans="1:57" s="95" customFormat="1" ht="20.25" customHeight="1">
      <c r="A5" s="93"/>
      <c r="B5" s="108"/>
      <c r="C5" s="108"/>
      <c r="D5" s="108"/>
      <c r="E5" s="108"/>
      <c r="F5" s="108"/>
      <c r="G5" s="108"/>
      <c r="H5" s="108"/>
      <c r="I5" s="108"/>
      <c r="J5" s="109"/>
      <c r="K5" s="110"/>
      <c r="L5" s="111"/>
      <c r="M5" s="111"/>
      <c r="N5" s="111"/>
      <c r="O5" s="111"/>
      <c r="P5" s="108"/>
      <c r="Q5" s="112"/>
      <c r="R5" s="112"/>
      <c r="S5" s="113"/>
      <c r="T5" s="93"/>
      <c r="U5" s="93"/>
      <c r="V5" s="93"/>
      <c r="W5" s="93"/>
      <c r="X5" s="93"/>
      <c r="Y5" s="93"/>
      <c r="Z5" s="99"/>
      <c r="AA5" s="99"/>
      <c r="AB5" s="97"/>
      <c r="AC5" s="97"/>
      <c r="AD5" s="114"/>
      <c r="AE5" s="114"/>
      <c r="AF5" s="114"/>
      <c r="AG5" s="114"/>
      <c r="AH5" s="93"/>
      <c r="AI5" s="93"/>
      <c r="AJ5" s="114" t="s">
        <v>277</v>
      </c>
      <c r="AK5" s="114"/>
      <c r="AL5" s="114"/>
      <c r="AM5" s="114"/>
      <c r="AN5" s="114"/>
      <c r="AO5" s="114"/>
      <c r="AP5" s="114"/>
      <c r="AQ5" s="114"/>
      <c r="AR5" s="103"/>
      <c r="AS5" s="103"/>
      <c r="AT5" s="115"/>
      <c r="AU5" s="114"/>
      <c r="AV5" s="485"/>
      <c r="AW5" s="486"/>
      <c r="AX5" s="115" t="s">
        <v>278</v>
      </c>
      <c r="AY5" s="114"/>
      <c r="AZ5" s="485"/>
      <c r="BA5" s="486"/>
      <c r="BB5" s="115" t="s">
        <v>279</v>
      </c>
      <c r="BC5" s="114"/>
      <c r="BD5" s="93"/>
      <c r="BE5" s="94"/>
    </row>
    <row r="6" spans="1:57" s="95" customFormat="1" ht="20.25" customHeight="1">
      <c r="A6" s="93"/>
      <c r="B6" s="108"/>
      <c r="C6" s="108"/>
      <c r="D6" s="108"/>
      <c r="E6" s="108"/>
      <c r="F6" s="108"/>
      <c r="G6" s="108"/>
      <c r="H6" s="108"/>
      <c r="I6" s="108"/>
      <c r="J6" s="109"/>
      <c r="K6" s="110"/>
      <c r="L6" s="111"/>
      <c r="M6" s="111"/>
      <c r="N6" s="111"/>
      <c r="O6" s="111"/>
      <c r="P6" s="108"/>
      <c r="Q6" s="112"/>
      <c r="R6" s="112"/>
      <c r="S6" s="113"/>
      <c r="T6" s="93"/>
      <c r="U6" s="93"/>
      <c r="V6" s="93"/>
      <c r="W6" s="93"/>
      <c r="X6" s="93"/>
      <c r="Y6" s="93"/>
      <c r="Z6" s="99"/>
      <c r="AA6" s="99"/>
      <c r="AB6" s="97"/>
      <c r="AC6" s="97"/>
      <c r="AD6" s="114"/>
      <c r="AE6" s="114"/>
      <c r="AF6" s="114"/>
      <c r="AG6" s="114"/>
      <c r="AH6" s="93"/>
      <c r="AI6" s="93"/>
      <c r="AJ6" s="114"/>
      <c r="AK6" s="114"/>
      <c r="AL6" s="114"/>
      <c r="AM6" s="114"/>
      <c r="AN6" s="114"/>
      <c r="AO6" s="114"/>
      <c r="AP6" s="114"/>
      <c r="AQ6" s="113" t="s">
        <v>280</v>
      </c>
      <c r="AR6" s="114"/>
      <c r="AS6" s="116"/>
      <c r="AT6" s="116"/>
      <c r="AU6" s="116"/>
      <c r="AV6" s="114"/>
      <c r="AW6" s="114"/>
      <c r="AX6" s="117"/>
      <c r="AY6" s="114"/>
      <c r="AZ6" s="485"/>
      <c r="BA6" s="486"/>
      <c r="BB6" s="118" t="s">
        <v>281</v>
      </c>
      <c r="BC6" s="114"/>
      <c r="BD6" s="93"/>
      <c r="BE6" s="94"/>
    </row>
    <row r="7" spans="1:57" s="95" customFormat="1" ht="20.25" customHeight="1">
      <c r="A7" s="93"/>
      <c r="B7" s="108"/>
      <c r="C7" s="108"/>
      <c r="D7" s="108"/>
      <c r="E7" s="108"/>
      <c r="F7" s="108"/>
      <c r="G7" s="108"/>
      <c r="H7" s="108"/>
      <c r="I7" s="108"/>
      <c r="J7" s="108"/>
      <c r="K7" s="119"/>
      <c r="L7" s="119"/>
      <c r="M7" s="119"/>
      <c r="N7" s="108"/>
      <c r="O7" s="120"/>
      <c r="P7" s="121"/>
      <c r="Q7" s="121"/>
      <c r="R7" s="122"/>
      <c r="S7" s="123"/>
      <c r="T7" s="93"/>
      <c r="U7" s="93"/>
      <c r="V7" s="93"/>
      <c r="W7" s="93"/>
      <c r="X7" s="93"/>
      <c r="Y7" s="93"/>
      <c r="Z7" s="99"/>
      <c r="AA7" s="99"/>
      <c r="AB7" s="97"/>
      <c r="AC7" s="97"/>
      <c r="AD7" s="124"/>
      <c r="AE7" s="87"/>
      <c r="AF7" s="87"/>
      <c r="AG7" s="87"/>
      <c r="AH7" s="93"/>
      <c r="AI7" s="93"/>
      <c r="AJ7" s="93"/>
      <c r="AK7" s="93"/>
      <c r="AL7" s="87"/>
      <c r="AM7" s="87"/>
      <c r="AN7" s="125"/>
      <c r="AO7" s="126"/>
      <c r="AP7" s="126"/>
      <c r="AQ7" s="127"/>
      <c r="AR7" s="127"/>
      <c r="AS7" s="127"/>
      <c r="AT7" s="127"/>
      <c r="AU7" s="127"/>
      <c r="AV7" s="127"/>
      <c r="AW7" s="114" t="s">
        <v>282</v>
      </c>
      <c r="AX7" s="114"/>
      <c r="AY7" s="114"/>
      <c r="AZ7" s="487" t="e">
        <f>DAY(EOMONTH(DATE(X2,AB2,1),0))</f>
        <v>#VALUE!</v>
      </c>
      <c r="BA7" s="488"/>
      <c r="BB7" s="115" t="s">
        <v>283</v>
      </c>
      <c r="BC7" s="93"/>
      <c r="BD7" s="93"/>
      <c r="BE7" s="94"/>
    </row>
    <row r="8" spans="1:57" ht="5.0999999999999996" customHeight="1" thickBot="1">
      <c r="A8" s="128"/>
      <c r="B8" s="128"/>
      <c r="C8" s="129"/>
      <c r="D8" s="129"/>
      <c r="E8" s="128"/>
      <c r="F8" s="128"/>
      <c r="G8" s="130"/>
      <c r="H8" s="128"/>
      <c r="I8" s="128"/>
      <c r="J8" s="128"/>
      <c r="K8" s="128"/>
      <c r="L8" s="128"/>
      <c r="M8" s="128"/>
      <c r="N8" s="128"/>
      <c r="O8" s="128"/>
      <c r="P8" s="128"/>
      <c r="Q8" s="128"/>
      <c r="R8" s="128"/>
      <c r="S8" s="129"/>
      <c r="T8" s="128"/>
      <c r="U8" s="128"/>
      <c r="V8" s="128"/>
      <c r="W8" s="128"/>
      <c r="X8" s="128"/>
      <c r="Y8" s="128"/>
      <c r="Z8" s="128"/>
      <c r="AA8" s="128"/>
      <c r="AB8" s="128"/>
      <c r="AC8" s="128"/>
      <c r="AD8" s="128"/>
      <c r="AE8" s="128"/>
      <c r="AF8" s="128"/>
      <c r="AG8" s="128"/>
      <c r="AH8" s="128"/>
      <c r="AI8" s="128"/>
      <c r="AJ8" s="129"/>
      <c r="AK8" s="128"/>
      <c r="AL8" s="128"/>
      <c r="AM8" s="128"/>
      <c r="AN8" s="128"/>
      <c r="AO8" s="128"/>
      <c r="AP8" s="128"/>
      <c r="AQ8" s="128"/>
      <c r="AR8" s="128"/>
      <c r="AS8" s="128"/>
      <c r="AT8" s="128"/>
      <c r="AU8" s="128"/>
      <c r="AV8" s="128"/>
      <c r="AW8" s="128"/>
      <c r="AX8" s="128"/>
      <c r="AY8" s="128"/>
      <c r="AZ8" s="128"/>
      <c r="BA8" s="128"/>
      <c r="BB8" s="128"/>
      <c r="BC8" s="131"/>
      <c r="BD8" s="131"/>
      <c r="BE8" s="132"/>
    </row>
    <row r="9" spans="1:57" ht="20.25" customHeight="1" thickBot="1">
      <c r="A9" s="128"/>
      <c r="B9" s="489" t="s">
        <v>284</v>
      </c>
      <c r="C9" s="492" t="s">
        <v>285</v>
      </c>
      <c r="D9" s="493"/>
      <c r="E9" s="498" t="s">
        <v>286</v>
      </c>
      <c r="F9" s="493"/>
      <c r="G9" s="498" t="s">
        <v>287</v>
      </c>
      <c r="H9" s="492"/>
      <c r="I9" s="492"/>
      <c r="J9" s="492"/>
      <c r="K9" s="493"/>
      <c r="L9" s="498" t="s">
        <v>288</v>
      </c>
      <c r="M9" s="492"/>
      <c r="N9" s="492"/>
      <c r="O9" s="501"/>
      <c r="P9" s="504" t="s">
        <v>289</v>
      </c>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6" t="str">
        <f>IF(AZ3="４週","(10)1～4週目の勤務時間数合計","(10)1か月の勤務時間数合計")</f>
        <v>(10)1～4週目の勤務時間数合計</v>
      </c>
      <c r="AV9" s="507"/>
      <c r="AW9" s="506" t="s">
        <v>290</v>
      </c>
      <c r="AX9" s="507"/>
      <c r="AY9" s="514" t="s">
        <v>291</v>
      </c>
      <c r="AZ9" s="514"/>
      <c r="BA9" s="514"/>
      <c r="BB9" s="514"/>
      <c r="BC9" s="514"/>
      <c r="BD9" s="514"/>
    </row>
    <row r="10" spans="1:57" ht="20.25" customHeight="1" thickBot="1">
      <c r="A10" s="128"/>
      <c r="B10" s="490"/>
      <c r="C10" s="494"/>
      <c r="D10" s="495"/>
      <c r="E10" s="499"/>
      <c r="F10" s="495"/>
      <c r="G10" s="499"/>
      <c r="H10" s="494"/>
      <c r="I10" s="494"/>
      <c r="J10" s="494"/>
      <c r="K10" s="495"/>
      <c r="L10" s="499"/>
      <c r="M10" s="494"/>
      <c r="N10" s="494"/>
      <c r="O10" s="502"/>
      <c r="P10" s="516" t="s">
        <v>292</v>
      </c>
      <c r="Q10" s="517"/>
      <c r="R10" s="517"/>
      <c r="S10" s="517"/>
      <c r="T10" s="517"/>
      <c r="U10" s="517"/>
      <c r="V10" s="518"/>
      <c r="W10" s="516" t="s">
        <v>293</v>
      </c>
      <c r="X10" s="517"/>
      <c r="Y10" s="517"/>
      <c r="Z10" s="517"/>
      <c r="AA10" s="517"/>
      <c r="AB10" s="517"/>
      <c r="AC10" s="518"/>
      <c r="AD10" s="516" t="s">
        <v>294</v>
      </c>
      <c r="AE10" s="517"/>
      <c r="AF10" s="517"/>
      <c r="AG10" s="517"/>
      <c r="AH10" s="517"/>
      <c r="AI10" s="517"/>
      <c r="AJ10" s="518"/>
      <c r="AK10" s="516" t="s">
        <v>295</v>
      </c>
      <c r="AL10" s="517"/>
      <c r="AM10" s="517"/>
      <c r="AN10" s="517"/>
      <c r="AO10" s="517"/>
      <c r="AP10" s="517"/>
      <c r="AQ10" s="518"/>
      <c r="AR10" s="516" t="s">
        <v>296</v>
      </c>
      <c r="AS10" s="517"/>
      <c r="AT10" s="518"/>
      <c r="AU10" s="508"/>
      <c r="AV10" s="509"/>
      <c r="AW10" s="508"/>
      <c r="AX10" s="509"/>
      <c r="AY10" s="514"/>
      <c r="AZ10" s="514"/>
      <c r="BA10" s="514"/>
      <c r="BB10" s="514"/>
      <c r="BC10" s="514"/>
      <c r="BD10" s="514"/>
    </row>
    <row r="11" spans="1:57" ht="20.25" customHeight="1" thickBot="1">
      <c r="A11" s="128"/>
      <c r="B11" s="490"/>
      <c r="C11" s="494"/>
      <c r="D11" s="495"/>
      <c r="E11" s="499"/>
      <c r="F11" s="495"/>
      <c r="G11" s="499"/>
      <c r="H11" s="494"/>
      <c r="I11" s="494"/>
      <c r="J11" s="494"/>
      <c r="K11" s="495"/>
      <c r="L11" s="499"/>
      <c r="M11" s="494"/>
      <c r="N11" s="494"/>
      <c r="O11" s="502"/>
      <c r="P11" s="134" t="e">
        <f>DAY(DATE($X$2,$AB$2,1))</f>
        <v>#VALUE!</v>
      </c>
      <c r="Q11" s="135" t="e">
        <f>DAY(DATE($X$2,$AB$2,2))</f>
        <v>#VALUE!</v>
      </c>
      <c r="R11" s="135" t="e">
        <f>DAY(DATE($X$2,$AB$2,3))</f>
        <v>#VALUE!</v>
      </c>
      <c r="S11" s="135" t="e">
        <f>DAY(DATE($X$2,$AB$2,4))</f>
        <v>#VALUE!</v>
      </c>
      <c r="T11" s="135" t="e">
        <f>DAY(DATE($X$2,$AB$2,5))</f>
        <v>#VALUE!</v>
      </c>
      <c r="U11" s="135" t="e">
        <f>DAY(DATE($X$2,$AB$2,6))</f>
        <v>#VALUE!</v>
      </c>
      <c r="V11" s="136" t="e">
        <f>DAY(DATE($X$2,$AB$2,7))</f>
        <v>#VALUE!</v>
      </c>
      <c r="W11" s="134" t="e">
        <f>DAY(DATE($X$2,$AB$2,8))</f>
        <v>#VALUE!</v>
      </c>
      <c r="X11" s="135" t="e">
        <f>DAY(DATE($X$2,$AB$2,9))</f>
        <v>#VALUE!</v>
      </c>
      <c r="Y11" s="135" t="e">
        <f>DAY(DATE($X$2,$AB$2,10))</f>
        <v>#VALUE!</v>
      </c>
      <c r="Z11" s="135" t="e">
        <f>DAY(DATE($X$2,$AB$2,11))</f>
        <v>#VALUE!</v>
      </c>
      <c r="AA11" s="135" t="e">
        <f>DAY(DATE($X$2,$AB$2,12))</f>
        <v>#VALUE!</v>
      </c>
      <c r="AB11" s="135" t="e">
        <f>DAY(DATE($X$2,$AB$2,13))</f>
        <v>#VALUE!</v>
      </c>
      <c r="AC11" s="136" t="e">
        <f>DAY(DATE($X$2,$AB$2,14))</f>
        <v>#VALUE!</v>
      </c>
      <c r="AD11" s="134" t="e">
        <f>DAY(DATE($X$2,$AB$2,15))</f>
        <v>#VALUE!</v>
      </c>
      <c r="AE11" s="135" t="e">
        <f>DAY(DATE($X$2,$AB$2,16))</f>
        <v>#VALUE!</v>
      </c>
      <c r="AF11" s="135" t="e">
        <f>DAY(DATE($X$2,$AB$2,17))</f>
        <v>#VALUE!</v>
      </c>
      <c r="AG11" s="135" t="e">
        <f>DAY(DATE($X$2,$AB$2,18))</f>
        <v>#VALUE!</v>
      </c>
      <c r="AH11" s="135" t="e">
        <f>DAY(DATE($X$2,$AB$2,19))</f>
        <v>#VALUE!</v>
      </c>
      <c r="AI11" s="135" t="e">
        <f>DAY(DATE($X$2,$AB$2,20))</f>
        <v>#VALUE!</v>
      </c>
      <c r="AJ11" s="136" t="e">
        <f>DAY(DATE($X$2,$AB$2,21))</f>
        <v>#VALUE!</v>
      </c>
      <c r="AK11" s="134" t="e">
        <f>DAY(DATE($X$2,$AB$2,22))</f>
        <v>#VALUE!</v>
      </c>
      <c r="AL11" s="135" t="e">
        <f>DAY(DATE($X$2,$AB$2,23))</f>
        <v>#VALUE!</v>
      </c>
      <c r="AM11" s="135" t="e">
        <f>DAY(DATE($X$2,$AB$2,24))</f>
        <v>#VALUE!</v>
      </c>
      <c r="AN11" s="135" t="e">
        <f>DAY(DATE($X$2,$AB$2,25))</f>
        <v>#VALUE!</v>
      </c>
      <c r="AO11" s="135" t="e">
        <f>DAY(DATE($X$2,$AB$2,26))</f>
        <v>#VALUE!</v>
      </c>
      <c r="AP11" s="135" t="e">
        <f>DAY(DATE($X$2,$AB$2,27))</f>
        <v>#VALUE!</v>
      </c>
      <c r="AQ11" s="136" t="e">
        <f>DAY(DATE($X$2,$AB$2,28))</f>
        <v>#VALUE!</v>
      </c>
      <c r="AR11" s="134" t="str">
        <f>IF(AZ3="暦月",IF(DAY(DATE($X$2,$AB$2,29))=29,29,""),"")</f>
        <v/>
      </c>
      <c r="AS11" s="135" t="str">
        <f>IF(AZ3="暦月",IF(DAY(DATE($X$2,$AB$2,30))=30,30,""),"")</f>
        <v/>
      </c>
      <c r="AT11" s="137" t="str">
        <f>IF(AZ3="暦月",IF(DAY(DATE($X$2,$AB$2,31))=31,31,""),"")</f>
        <v/>
      </c>
      <c r="AU11" s="508"/>
      <c r="AV11" s="509"/>
      <c r="AW11" s="508"/>
      <c r="AX11" s="509"/>
      <c r="AY11" s="514"/>
      <c r="AZ11" s="514"/>
      <c r="BA11" s="514"/>
      <c r="BB11" s="514"/>
      <c r="BC11" s="514"/>
      <c r="BD11" s="514"/>
    </row>
    <row r="12" spans="1:57" ht="20.25" hidden="1" customHeight="1" thickBot="1">
      <c r="A12" s="128"/>
      <c r="B12" s="490"/>
      <c r="C12" s="494"/>
      <c r="D12" s="495"/>
      <c r="E12" s="499"/>
      <c r="F12" s="495"/>
      <c r="G12" s="499"/>
      <c r="H12" s="494"/>
      <c r="I12" s="494"/>
      <c r="J12" s="494"/>
      <c r="K12" s="495"/>
      <c r="L12" s="499"/>
      <c r="M12" s="494"/>
      <c r="N12" s="494"/>
      <c r="O12" s="502"/>
      <c r="P12" s="134" t="e">
        <f>WEEKDAY(DATE($X$2,$AB$2,1))</f>
        <v>#VALUE!</v>
      </c>
      <c r="Q12" s="135" t="e">
        <f>WEEKDAY(DATE($X$2,$AB$2,2))</f>
        <v>#VALUE!</v>
      </c>
      <c r="R12" s="135" t="e">
        <f>WEEKDAY(DATE($X$2,$AB$2,3))</f>
        <v>#VALUE!</v>
      </c>
      <c r="S12" s="135" t="e">
        <f>WEEKDAY(DATE($X$2,$AB$2,4))</f>
        <v>#VALUE!</v>
      </c>
      <c r="T12" s="135" t="e">
        <f>WEEKDAY(DATE($X$2,$AB$2,5))</f>
        <v>#VALUE!</v>
      </c>
      <c r="U12" s="135" t="e">
        <f>WEEKDAY(DATE($X$2,$AB$2,6))</f>
        <v>#VALUE!</v>
      </c>
      <c r="V12" s="136" t="e">
        <f>WEEKDAY(DATE($X$2,$AB$2,7))</f>
        <v>#VALUE!</v>
      </c>
      <c r="W12" s="134" t="e">
        <f>WEEKDAY(DATE($X$2,$AB$2,8))</f>
        <v>#VALUE!</v>
      </c>
      <c r="X12" s="135" t="e">
        <f>WEEKDAY(DATE($X$2,$AB$2,9))</f>
        <v>#VALUE!</v>
      </c>
      <c r="Y12" s="135" t="e">
        <f>WEEKDAY(DATE($X$2,$AB$2,10))</f>
        <v>#VALUE!</v>
      </c>
      <c r="Z12" s="135" t="e">
        <f>WEEKDAY(DATE($X$2,$AB$2,11))</f>
        <v>#VALUE!</v>
      </c>
      <c r="AA12" s="135" t="e">
        <f>WEEKDAY(DATE($X$2,$AB$2,12))</f>
        <v>#VALUE!</v>
      </c>
      <c r="AB12" s="135" t="e">
        <f>WEEKDAY(DATE($X$2,$AB$2,13))</f>
        <v>#VALUE!</v>
      </c>
      <c r="AC12" s="136" t="e">
        <f>WEEKDAY(DATE($X$2,$AB$2,14))</f>
        <v>#VALUE!</v>
      </c>
      <c r="AD12" s="134" t="e">
        <f>WEEKDAY(DATE($X$2,$AB$2,15))</f>
        <v>#VALUE!</v>
      </c>
      <c r="AE12" s="135" t="e">
        <f>WEEKDAY(DATE($X$2,$AB$2,16))</f>
        <v>#VALUE!</v>
      </c>
      <c r="AF12" s="135" t="e">
        <f>WEEKDAY(DATE($X$2,$AB$2,17))</f>
        <v>#VALUE!</v>
      </c>
      <c r="AG12" s="135" t="e">
        <f>WEEKDAY(DATE($X$2,$AB$2,18))</f>
        <v>#VALUE!</v>
      </c>
      <c r="AH12" s="135" t="e">
        <f>WEEKDAY(DATE($X$2,$AB$2,19))</f>
        <v>#VALUE!</v>
      </c>
      <c r="AI12" s="135" t="e">
        <f>WEEKDAY(DATE($X$2,$AB$2,20))</f>
        <v>#VALUE!</v>
      </c>
      <c r="AJ12" s="136" t="e">
        <f>WEEKDAY(DATE($X$2,$AB$2,21))</f>
        <v>#VALUE!</v>
      </c>
      <c r="AK12" s="134" t="e">
        <f>WEEKDAY(DATE($X$2,$AB$2,22))</f>
        <v>#VALUE!</v>
      </c>
      <c r="AL12" s="135" t="e">
        <f>WEEKDAY(DATE($X$2,$AB$2,23))</f>
        <v>#VALUE!</v>
      </c>
      <c r="AM12" s="135" t="e">
        <f>WEEKDAY(DATE($X$2,$AB$2,24))</f>
        <v>#VALUE!</v>
      </c>
      <c r="AN12" s="135" t="e">
        <f>WEEKDAY(DATE($X$2,$AB$2,25))</f>
        <v>#VALUE!</v>
      </c>
      <c r="AO12" s="135" t="e">
        <f>WEEKDAY(DATE($X$2,$AB$2,26))</f>
        <v>#VALUE!</v>
      </c>
      <c r="AP12" s="135" t="e">
        <f>WEEKDAY(DATE($X$2,$AB$2,27))</f>
        <v>#VALUE!</v>
      </c>
      <c r="AQ12" s="136" t="e">
        <f>WEEKDAY(DATE($X$2,$AB$2,28))</f>
        <v>#VALUE!</v>
      </c>
      <c r="AR12" s="134">
        <f>IF(AR11=29,WEEKDAY(DATE($X$2,$AB$2,29)),0)</f>
        <v>0</v>
      </c>
      <c r="AS12" s="135">
        <f>IF(AS11=30,WEEKDAY(DATE($X$2,$AB$2,30)),0)</f>
        <v>0</v>
      </c>
      <c r="AT12" s="137">
        <f>IF(AT11=31,WEEKDAY(DATE($X$2,$AB$2,31)),0)</f>
        <v>0</v>
      </c>
      <c r="AU12" s="510"/>
      <c r="AV12" s="511"/>
      <c r="AW12" s="510"/>
      <c r="AX12" s="511"/>
      <c r="AY12" s="515"/>
      <c r="AZ12" s="515"/>
      <c r="BA12" s="515"/>
      <c r="BB12" s="515"/>
      <c r="BC12" s="515"/>
      <c r="BD12" s="515"/>
    </row>
    <row r="13" spans="1:57" ht="20.25" customHeight="1" thickBot="1">
      <c r="A13" s="128"/>
      <c r="B13" s="491"/>
      <c r="C13" s="496"/>
      <c r="D13" s="497"/>
      <c r="E13" s="500"/>
      <c r="F13" s="497"/>
      <c r="G13" s="500"/>
      <c r="H13" s="496"/>
      <c r="I13" s="496"/>
      <c r="J13" s="496"/>
      <c r="K13" s="497"/>
      <c r="L13" s="500"/>
      <c r="M13" s="496"/>
      <c r="N13" s="496"/>
      <c r="O13" s="503"/>
      <c r="P13" s="138" t="e">
        <f>IF(P12=1,"日",IF(P12=2,"月",IF(P12=3,"火",IF(P12=4,"水",IF(P12=5,"木",IF(P12=6,"金","土"))))))</f>
        <v>#VALUE!</v>
      </c>
      <c r="Q13" s="139" t="e">
        <f t="shared" ref="Q13:AQ13" si="0">IF(Q12=1,"日",IF(Q12=2,"月",IF(Q12=3,"火",IF(Q12=4,"水",IF(Q12=5,"木",IF(Q12=6,"金","土"))))))</f>
        <v>#VALUE!</v>
      </c>
      <c r="R13" s="139" t="e">
        <f t="shared" si="0"/>
        <v>#VALUE!</v>
      </c>
      <c r="S13" s="139" t="e">
        <f t="shared" si="0"/>
        <v>#VALUE!</v>
      </c>
      <c r="T13" s="139" t="e">
        <f t="shared" si="0"/>
        <v>#VALUE!</v>
      </c>
      <c r="U13" s="139" t="e">
        <f t="shared" si="0"/>
        <v>#VALUE!</v>
      </c>
      <c r="V13" s="140" t="e">
        <f t="shared" si="0"/>
        <v>#VALUE!</v>
      </c>
      <c r="W13" s="138" t="e">
        <f t="shared" si="0"/>
        <v>#VALUE!</v>
      </c>
      <c r="X13" s="139" t="e">
        <f t="shared" si="0"/>
        <v>#VALUE!</v>
      </c>
      <c r="Y13" s="139" t="e">
        <f t="shared" si="0"/>
        <v>#VALUE!</v>
      </c>
      <c r="Z13" s="139" t="e">
        <f t="shared" si="0"/>
        <v>#VALUE!</v>
      </c>
      <c r="AA13" s="139" t="e">
        <f t="shared" si="0"/>
        <v>#VALUE!</v>
      </c>
      <c r="AB13" s="139" t="e">
        <f t="shared" si="0"/>
        <v>#VALUE!</v>
      </c>
      <c r="AC13" s="140" t="e">
        <f t="shared" si="0"/>
        <v>#VALUE!</v>
      </c>
      <c r="AD13" s="138" t="e">
        <f t="shared" si="0"/>
        <v>#VALUE!</v>
      </c>
      <c r="AE13" s="139" t="e">
        <f t="shared" si="0"/>
        <v>#VALUE!</v>
      </c>
      <c r="AF13" s="139" t="e">
        <f t="shared" si="0"/>
        <v>#VALUE!</v>
      </c>
      <c r="AG13" s="139" t="e">
        <f t="shared" si="0"/>
        <v>#VALUE!</v>
      </c>
      <c r="AH13" s="139" t="e">
        <f t="shared" si="0"/>
        <v>#VALUE!</v>
      </c>
      <c r="AI13" s="139" t="e">
        <f t="shared" si="0"/>
        <v>#VALUE!</v>
      </c>
      <c r="AJ13" s="140" t="e">
        <f t="shared" si="0"/>
        <v>#VALUE!</v>
      </c>
      <c r="AK13" s="138" t="e">
        <f t="shared" si="0"/>
        <v>#VALUE!</v>
      </c>
      <c r="AL13" s="139" t="e">
        <f t="shared" si="0"/>
        <v>#VALUE!</v>
      </c>
      <c r="AM13" s="139" t="e">
        <f t="shared" si="0"/>
        <v>#VALUE!</v>
      </c>
      <c r="AN13" s="139" t="e">
        <f t="shared" si="0"/>
        <v>#VALUE!</v>
      </c>
      <c r="AO13" s="139" t="e">
        <f t="shared" si="0"/>
        <v>#VALUE!</v>
      </c>
      <c r="AP13" s="139" t="e">
        <f t="shared" si="0"/>
        <v>#VALUE!</v>
      </c>
      <c r="AQ13" s="140" t="e">
        <f t="shared" si="0"/>
        <v>#VALUE!</v>
      </c>
      <c r="AR13" s="139" t="str">
        <f>IF(AR12=1,"日",IF(AR12=2,"月",IF(AR12=3,"火",IF(AR12=4,"水",IF(AR12=5,"木",IF(AR12=6,"金",IF(AR12=0,"","土")))))))</f>
        <v/>
      </c>
      <c r="AS13" s="139" t="str">
        <f>IF(AS12=1,"日",IF(AS12=2,"月",IF(AS12=3,"火",IF(AS12=4,"水",IF(AS12=5,"木",IF(AS12=6,"金",IF(AS12=0,"","土")))))))</f>
        <v/>
      </c>
      <c r="AT13" s="141" t="str">
        <f>IF(AT12=1,"日",IF(AT12=2,"月",IF(AT12=3,"火",IF(AT12=4,"水",IF(AT12=5,"木",IF(AT12=6,"金",IF(AT12=0,"","土")))))))</f>
        <v/>
      </c>
      <c r="AU13" s="512"/>
      <c r="AV13" s="513"/>
      <c r="AW13" s="512"/>
      <c r="AX13" s="513"/>
      <c r="AY13" s="515"/>
      <c r="AZ13" s="515"/>
      <c r="BA13" s="515"/>
      <c r="BB13" s="515"/>
      <c r="BC13" s="515"/>
      <c r="BD13" s="515"/>
    </row>
    <row r="14" spans="1:57" ht="39.9" customHeight="1">
      <c r="A14" s="128"/>
      <c r="B14" s="142">
        <v>1</v>
      </c>
      <c r="C14" s="539"/>
      <c r="D14" s="540"/>
      <c r="E14" s="541"/>
      <c r="F14" s="542"/>
      <c r="G14" s="543"/>
      <c r="H14" s="544"/>
      <c r="I14" s="544"/>
      <c r="J14" s="544"/>
      <c r="K14" s="545"/>
      <c r="L14" s="546"/>
      <c r="M14" s="547"/>
      <c r="N14" s="547"/>
      <c r="O14" s="548"/>
      <c r="P14" s="143"/>
      <c r="Q14" s="144"/>
      <c r="R14" s="144"/>
      <c r="S14" s="144"/>
      <c r="T14" s="144"/>
      <c r="U14" s="144"/>
      <c r="V14" s="145"/>
      <c r="W14" s="143"/>
      <c r="X14" s="144"/>
      <c r="Y14" s="144"/>
      <c r="Z14" s="144"/>
      <c r="AA14" s="144"/>
      <c r="AB14" s="144"/>
      <c r="AC14" s="145"/>
      <c r="AD14" s="143"/>
      <c r="AE14" s="144"/>
      <c r="AF14" s="144"/>
      <c r="AG14" s="144"/>
      <c r="AH14" s="144"/>
      <c r="AI14" s="144"/>
      <c r="AJ14" s="145"/>
      <c r="AK14" s="143"/>
      <c r="AL14" s="144"/>
      <c r="AM14" s="144"/>
      <c r="AN14" s="144"/>
      <c r="AO14" s="144"/>
      <c r="AP14" s="144"/>
      <c r="AQ14" s="145"/>
      <c r="AR14" s="143"/>
      <c r="AS14" s="144"/>
      <c r="AT14" s="145"/>
      <c r="AU14" s="549">
        <f>IF($AZ$3="４週",SUM(P14:AQ14),IF($AZ$3="暦月",SUM(P14:AT14),""))</f>
        <v>0</v>
      </c>
      <c r="AV14" s="550"/>
      <c r="AW14" s="551">
        <f t="shared" ref="AW14:AW28" si="1">IF($AZ$3="４週",AU14/4,IF($AZ$3="暦月",AU14/($AZ$7/7),""))</f>
        <v>0</v>
      </c>
      <c r="AX14" s="552"/>
      <c r="AY14" s="519"/>
      <c r="AZ14" s="520"/>
      <c r="BA14" s="520"/>
      <c r="BB14" s="520"/>
      <c r="BC14" s="520"/>
      <c r="BD14" s="521"/>
    </row>
    <row r="15" spans="1:57" ht="39.9" customHeight="1">
      <c r="A15" s="128"/>
      <c r="B15" s="146">
        <f t="shared" ref="B15:B28" si="2">B14+1</f>
        <v>2</v>
      </c>
      <c r="C15" s="522"/>
      <c r="D15" s="523"/>
      <c r="E15" s="524"/>
      <c r="F15" s="525"/>
      <c r="G15" s="526"/>
      <c r="H15" s="527"/>
      <c r="I15" s="527"/>
      <c r="J15" s="527"/>
      <c r="K15" s="528"/>
      <c r="L15" s="529"/>
      <c r="M15" s="530"/>
      <c r="N15" s="530"/>
      <c r="O15" s="531"/>
      <c r="P15" s="147"/>
      <c r="Q15" s="148"/>
      <c r="R15" s="148"/>
      <c r="S15" s="148"/>
      <c r="T15" s="148"/>
      <c r="U15" s="148"/>
      <c r="V15" s="149"/>
      <c r="W15" s="147"/>
      <c r="X15" s="148"/>
      <c r="Y15" s="148"/>
      <c r="Z15" s="148"/>
      <c r="AA15" s="148"/>
      <c r="AB15" s="148"/>
      <c r="AC15" s="149"/>
      <c r="AD15" s="147"/>
      <c r="AE15" s="148"/>
      <c r="AF15" s="148"/>
      <c r="AG15" s="148"/>
      <c r="AH15" s="148"/>
      <c r="AI15" s="148"/>
      <c r="AJ15" s="149"/>
      <c r="AK15" s="147"/>
      <c r="AL15" s="148"/>
      <c r="AM15" s="148"/>
      <c r="AN15" s="148"/>
      <c r="AO15" s="148"/>
      <c r="AP15" s="148"/>
      <c r="AQ15" s="149"/>
      <c r="AR15" s="147"/>
      <c r="AS15" s="148"/>
      <c r="AT15" s="149"/>
      <c r="AU15" s="532">
        <f>IF($AZ$3="４週",SUM(P15:AQ15),IF($AZ$3="暦月",SUM(P15:AT15),""))</f>
        <v>0</v>
      </c>
      <c r="AV15" s="533"/>
      <c r="AW15" s="534">
        <f t="shared" si="1"/>
        <v>0</v>
      </c>
      <c r="AX15" s="535"/>
      <c r="AY15" s="536"/>
      <c r="AZ15" s="537"/>
      <c r="BA15" s="537"/>
      <c r="BB15" s="537"/>
      <c r="BC15" s="537"/>
      <c r="BD15" s="538"/>
    </row>
    <row r="16" spans="1:57" ht="39.9" customHeight="1">
      <c r="A16" s="128"/>
      <c r="B16" s="146">
        <f t="shared" si="2"/>
        <v>3</v>
      </c>
      <c r="C16" s="522"/>
      <c r="D16" s="523"/>
      <c r="E16" s="524"/>
      <c r="F16" s="525"/>
      <c r="G16" s="526"/>
      <c r="H16" s="527"/>
      <c r="I16" s="527"/>
      <c r="J16" s="527"/>
      <c r="K16" s="528"/>
      <c r="L16" s="529"/>
      <c r="M16" s="530"/>
      <c r="N16" s="530"/>
      <c r="O16" s="531"/>
      <c r="P16" s="147"/>
      <c r="Q16" s="148"/>
      <c r="R16" s="148"/>
      <c r="S16" s="148"/>
      <c r="T16" s="148"/>
      <c r="U16" s="148"/>
      <c r="V16" s="149"/>
      <c r="W16" s="147"/>
      <c r="X16" s="148"/>
      <c r="Y16" s="148"/>
      <c r="Z16" s="148"/>
      <c r="AA16" s="148"/>
      <c r="AB16" s="148"/>
      <c r="AC16" s="149"/>
      <c r="AD16" s="147"/>
      <c r="AE16" s="148"/>
      <c r="AF16" s="148"/>
      <c r="AG16" s="148"/>
      <c r="AH16" s="148"/>
      <c r="AI16" s="148"/>
      <c r="AJ16" s="149"/>
      <c r="AK16" s="147"/>
      <c r="AL16" s="148"/>
      <c r="AM16" s="148"/>
      <c r="AN16" s="148"/>
      <c r="AO16" s="148"/>
      <c r="AP16" s="148"/>
      <c r="AQ16" s="149"/>
      <c r="AR16" s="147"/>
      <c r="AS16" s="148"/>
      <c r="AT16" s="149"/>
      <c r="AU16" s="532">
        <f>IF($AZ$3="４週",SUM(P16:AQ16),IF($AZ$3="暦月",SUM(P16:AT16),""))</f>
        <v>0</v>
      </c>
      <c r="AV16" s="533"/>
      <c r="AW16" s="534">
        <f t="shared" si="1"/>
        <v>0</v>
      </c>
      <c r="AX16" s="535"/>
      <c r="AY16" s="536"/>
      <c r="AZ16" s="537"/>
      <c r="BA16" s="537"/>
      <c r="BB16" s="537"/>
      <c r="BC16" s="537"/>
      <c r="BD16" s="538"/>
    </row>
    <row r="17" spans="1:56" ht="39.9" customHeight="1">
      <c r="A17" s="128"/>
      <c r="B17" s="146">
        <f t="shared" si="2"/>
        <v>4</v>
      </c>
      <c r="C17" s="522"/>
      <c r="D17" s="523"/>
      <c r="E17" s="524"/>
      <c r="F17" s="525"/>
      <c r="G17" s="526"/>
      <c r="H17" s="527"/>
      <c r="I17" s="527"/>
      <c r="J17" s="527"/>
      <c r="K17" s="528"/>
      <c r="L17" s="529"/>
      <c r="M17" s="530"/>
      <c r="N17" s="530"/>
      <c r="O17" s="531"/>
      <c r="P17" s="147"/>
      <c r="Q17" s="148"/>
      <c r="R17" s="148"/>
      <c r="S17" s="148"/>
      <c r="T17" s="148"/>
      <c r="U17" s="148"/>
      <c r="V17" s="149"/>
      <c r="W17" s="147"/>
      <c r="X17" s="148"/>
      <c r="Y17" s="148"/>
      <c r="Z17" s="148"/>
      <c r="AA17" s="148"/>
      <c r="AB17" s="148"/>
      <c r="AC17" s="149"/>
      <c r="AD17" s="147"/>
      <c r="AE17" s="148"/>
      <c r="AF17" s="148"/>
      <c r="AG17" s="148"/>
      <c r="AH17" s="148"/>
      <c r="AI17" s="148"/>
      <c r="AJ17" s="149"/>
      <c r="AK17" s="147"/>
      <c r="AL17" s="148"/>
      <c r="AM17" s="148"/>
      <c r="AN17" s="148"/>
      <c r="AO17" s="148"/>
      <c r="AP17" s="148"/>
      <c r="AQ17" s="149"/>
      <c r="AR17" s="147"/>
      <c r="AS17" s="148"/>
      <c r="AT17" s="149"/>
      <c r="AU17" s="532">
        <f>IF($AZ$3="４週",SUM(P17:AQ17),IF($AZ$3="暦月",SUM(P17:AT17),""))</f>
        <v>0</v>
      </c>
      <c r="AV17" s="533"/>
      <c r="AW17" s="534">
        <f t="shared" si="1"/>
        <v>0</v>
      </c>
      <c r="AX17" s="535"/>
      <c r="AY17" s="536"/>
      <c r="AZ17" s="537"/>
      <c r="BA17" s="537"/>
      <c r="BB17" s="537"/>
      <c r="BC17" s="537"/>
      <c r="BD17" s="538"/>
    </row>
    <row r="18" spans="1:56" ht="39.9" customHeight="1">
      <c r="A18" s="128"/>
      <c r="B18" s="146">
        <f t="shared" si="2"/>
        <v>5</v>
      </c>
      <c r="C18" s="522"/>
      <c r="D18" s="523"/>
      <c r="E18" s="524"/>
      <c r="F18" s="525"/>
      <c r="G18" s="526"/>
      <c r="H18" s="527"/>
      <c r="I18" s="527"/>
      <c r="J18" s="527"/>
      <c r="K18" s="528"/>
      <c r="L18" s="529"/>
      <c r="M18" s="530"/>
      <c r="N18" s="530"/>
      <c r="O18" s="531"/>
      <c r="P18" s="147"/>
      <c r="Q18" s="148"/>
      <c r="R18" s="148"/>
      <c r="S18" s="148"/>
      <c r="T18" s="148"/>
      <c r="U18" s="148"/>
      <c r="V18" s="149"/>
      <c r="W18" s="147"/>
      <c r="X18" s="148"/>
      <c r="Y18" s="148"/>
      <c r="Z18" s="148"/>
      <c r="AA18" s="148"/>
      <c r="AB18" s="148"/>
      <c r="AC18" s="149"/>
      <c r="AD18" s="147"/>
      <c r="AE18" s="148"/>
      <c r="AF18" s="148"/>
      <c r="AG18" s="148"/>
      <c r="AH18" s="148"/>
      <c r="AI18" s="148"/>
      <c r="AJ18" s="149"/>
      <c r="AK18" s="147"/>
      <c r="AL18" s="148"/>
      <c r="AM18" s="148"/>
      <c r="AN18" s="148"/>
      <c r="AO18" s="148"/>
      <c r="AP18" s="148"/>
      <c r="AQ18" s="149"/>
      <c r="AR18" s="147"/>
      <c r="AS18" s="148"/>
      <c r="AT18" s="149"/>
      <c r="AU18" s="532">
        <f t="shared" ref="AU18:AU28" si="3">IF($AZ$3="４週",SUM(P18:AQ18),IF($AZ$3="暦月",SUM(P18:AT18),""))</f>
        <v>0</v>
      </c>
      <c r="AV18" s="533"/>
      <c r="AW18" s="534">
        <f t="shared" si="1"/>
        <v>0</v>
      </c>
      <c r="AX18" s="535"/>
      <c r="AY18" s="536"/>
      <c r="AZ18" s="537"/>
      <c r="BA18" s="537"/>
      <c r="BB18" s="537"/>
      <c r="BC18" s="537"/>
      <c r="BD18" s="538"/>
    </row>
    <row r="19" spans="1:56" ht="39.9" customHeight="1">
      <c r="A19" s="128"/>
      <c r="B19" s="146">
        <f t="shared" si="2"/>
        <v>6</v>
      </c>
      <c r="C19" s="522"/>
      <c r="D19" s="523"/>
      <c r="E19" s="524"/>
      <c r="F19" s="525"/>
      <c r="G19" s="526"/>
      <c r="H19" s="527"/>
      <c r="I19" s="527"/>
      <c r="J19" s="527"/>
      <c r="K19" s="528"/>
      <c r="L19" s="529"/>
      <c r="M19" s="530"/>
      <c r="N19" s="530"/>
      <c r="O19" s="531"/>
      <c r="P19" s="147"/>
      <c r="Q19" s="148"/>
      <c r="R19" s="148"/>
      <c r="S19" s="148"/>
      <c r="T19" s="148"/>
      <c r="U19" s="148"/>
      <c r="V19" s="149"/>
      <c r="W19" s="147"/>
      <c r="X19" s="148"/>
      <c r="Y19" s="148"/>
      <c r="Z19" s="148"/>
      <c r="AA19" s="148"/>
      <c r="AB19" s="148"/>
      <c r="AC19" s="149"/>
      <c r="AD19" s="147"/>
      <c r="AE19" s="148"/>
      <c r="AF19" s="148"/>
      <c r="AG19" s="148"/>
      <c r="AH19" s="148"/>
      <c r="AI19" s="148"/>
      <c r="AJ19" s="149"/>
      <c r="AK19" s="147"/>
      <c r="AL19" s="148"/>
      <c r="AM19" s="148"/>
      <c r="AN19" s="148"/>
      <c r="AO19" s="148"/>
      <c r="AP19" s="148"/>
      <c r="AQ19" s="149"/>
      <c r="AR19" s="147"/>
      <c r="AS19" s="148"/>
      <c r="AT19" s="149"/>
      <c r="AU19" s="532">
        <f t="shared" si="3"/>
        <v>0</v>
      </c>
      <c r="AV19" s="533"/>
      <c r="AW19" s="534">
        <f t="shared" si="1"/>
        <v>0</v>
      </c>
      <c r="AX19" s="535"/>
      <c r="AY19" s="536"/>
      <c r="AZ19" s="537"/>
      <c r="BA19" s="537"/>
      <c r="BB19" s="537"/>
      <c r="BC19" s="537"/>
      <c r="BD19" s="538"/>
    </row>
    <row r="20" spans="1:56" ht="39.9" customHeight="1">
      <c r="A20" s="128"/>
      <c r="B20" s="146">
        <f t="shared" si="2"/>
        <v>7</v>
      </c>
      <c r="C20" s="522"/>
      <c r="D20" s="523"/>
      <c r="E20" s="524"/>
      <c r="F20" s="525"/>
      <c r="G20" s="526"/>
      <c r="H20" s="527"/>
      <c r="I20" s="527"/>
      <c r="J20" s="527"/>
      <c r="K20" s="528"/>
      <c r="L20" s="529"/>
      <c r="M20" s="530"/>
      <c r="N20" s="530"/>
      <c r="O20" s="531"/>
      <c r="P20" s="147"/>
      <c r="Q20" s="148"/>
      <c r="R20" s="148"/>
      <c r="S20" s="148"/>
      <c r="T20" s="148"/>
      <c r="U20" s="148"/>
      <c r="V20" s="149"/>
      <c r="W20" s="147"/>
      <c r="X20" s="148"/>
      <c r="Y20" s="148"/>
      <c r="Z20" s="148"/>
      <c r="AA20" s="148"/>
      <c r="AB20" s="148"/>
      <c r="AC20" s="149"/>
      <c r="AD20" s="147"/>
      <c r="AE20" s="148"/>
      <c r="AF20" s="148"/>
      <c r="AG20" s="148"/>
      <c r="AH20" s="148"/>
      <c r="AI20" s="148"/>
      <c r="AJ20" s="149"/>
      <c r="AK20" s="147"/>
      <c r="AL20" s="148"/>
      <c r="AM20" s="148"/>
      <c r="AN20" s="148"/>
      <c r="AO20" s="148"/>
      <c r="AP20" s="148"/>
      <c r="AQ20" s="149"/>
      <c r="AR20" s="147"/>
      <c r="AS20" s="148"/>
      <c r="AT20" s="149"/>
      <c r="AU20" s="532">
        <f>IF($AZ$3="４週",SUM(P20:AQ20),IF($AZ$3="暦月",SUM(P20:AT20),""))</f>
        <v>0</v>
      </c>
      <c r="AV20" s="533"/>
      <c r="AW20" s="534">
        <f t="shared" si="1"/>
        <v>0</v>
      </c>
      <c r="AX20" s="535"/>
      <c r="AY20" s="536"/>
      <c r="AZ20" s="537"/>
      <c r="BA20" s="537"/>
      <c r="BB20" s="537"/>
      <c r="BC20" s="537"/>
      <c r="BD20" s="538"/>
    </row>
    <row r="21" spans="1:56" ht="39.9" customHeight="1">
      <c r="A21" s="128"/>
      <c r="B21" s="146">
        <f t="shared" si="2"/>
        <v>8</v>
      </c>
      <c r="C21" s="522"/>
      <c r="D21" s="523"/>
      <c r="E21" s="524"/>
      <c r="F21" s="525"/>
      <c r="G21" s="526"/>
      <c r="H21" s="527"/>
      <c r="I21" s="527"/>
      <c r="J21" s="527"/>
      <c r="K21" s="528"/>
      <c r="L21" s="529"/>
      <c r="M21" s="530"/>
      <c r="N21" s="530"/>
      <c r="O21" s="531"/>
      <c r="P21" s="147"/>
      <c r="Q21" s="148"/>
      <c r="R21" s="148"/>
      <c r="S21" s="148"/>
      <c r="T21" s="148"/>
      <c r="U21" s="148"/>
      <c r="V21" s="149"/>
      <c r="W21" s="147"/>
      <c r="X21" s="148"/>
      <c r="Y21" s="148"/>
      <c r="Z21" s="148"/>
      <c r="AA21" s="148"/>
      <c r="AB21" s="148"/>
      <c r="AC21" s="149"/>
      <c r="AD21" s="147"/>
      <c r="AE21" s="148"/>
      <c r="AF21" s="148"/>
      <c r="AG21" s="148"/>
      <c r="AH21" s="148"/>
      <c r="AI21" s="148"/>
      <c r="AJ21" s="149"/>
      <c r="AK21" s="147"/>
      <c r="AL21" s="148"/>
      <c r="AM21" s="148"/>
      <c r="AN21" s="148"/>
      <c r="AO21" s="148"/>
      <c r="AP21" s="148"/>
      <c r="AQ21" s="149"/>
      <c r="AR21" s="147"/>
      <c r="AS21" s="148"/>
      <c r="AT21" s="149"/>
      <c r="AU21" s="532">
        <f t="shared" si="3"/>
        <v>0</v>
      </c>
      <c r="AV21" s="533"/>
      <c r="AW21" s="534">
        <f t="shared" si="1"/>
        <v>0</v>
      </c>
      <c r="AX21" s="535"/>
      <c r="AY21" s="536"/>
      <c r="AZ21" s="537"/>
      <c r="BA21" s="537"/>
      <c r="BB21" s="537"/>
      <c r="BC21" s="537"/>
      <c r="BD21" s="538"/>
    </row>
    <row r="22" spans="1:56" ht="39.9" customHeight="1">
      <c r="A22" s="128"/>
      <c r="B22" s="146">
        <f t="shared" si="2"/>
        <v>9</v>
      </c>
      <c r="C22" s="522"/>
      <c r="D22" s="523"/>
      <c r="E22" s="524"/>
      <c r="F22" s="525"/>
      <c r="G22" s="526"/>
      <c r="H22" s="527"/>
      <c r="I22" s="527"/>
      <c r="J22" s="527"/>
      <c r="K22" s="528"/>
      <c r="L22" s="529"/>
      <c r="M22" s="530"/>
      <c r="N22" s="530"/>
      <c r="O22" s="531"/>
      <c r="P22" s="147"/>
      <c r="Q22" s="148"/>
      <c r="R22" s="148"/>
      <c r="S22" s="148"/>
      <c r="T22" s="148"/>
      <c r="U22" s="148"/>
      <c r="V22" s="149"/>
      <c r="W22" s="147"/>
      <c r="X22" s="148"/>
      <c r="Y22" s="148"/>
      <c r="Z22" s="148"/>
      <c r="AA22" s="148"/>
      <c r="AB22" s="148"/>
      <c r="AC22" s="149"/>
      <c r="AD22" s="147"/>
      <c r="AE22" s="148"/>
      <c r="AF22" s="148"/>
      <c r="AG22" s="148"/>
      <c r="AH22" s="148"/>
      <c r="AI22" s="148"/>
      <c r="AJ22" s="149"/>
      <c r="AK22" s="147"/>
      <c r="AL22" s="148"/>
      <c r="AM22" s="148"/>
      <c r="AN22" s="148"/>
      <c r="AO22" s="148"/>
      <c r="AP22" s="148"/>
      <c r="AQ22" s="149"/>
      <c r="AR22" s="147"/>
      <c r="AS22" s="148"/>
      <c r="AT22" s="149"/>
      <c r="AU22" s="532">
        <f t="shared" si="3"/>
        <v>0</v>
      </c>
      <c r="AV22" s="533"/>
      <c r="AW22" s="534">
        <f t="shared" si="1"/>
        <v>0</v>
      </c>
      <c r="AX22" s="535"/>
      <c r="AY22" s="536"/>
      <c r="AZ22" s="537"/>
      <c r="BA22" s="537"/>
      <c r="BB22" s="537"/>
      <c r="BC22" s="537"/>
      <c r="BD22" s="538"/>
    </row>
    <row r="23" spans="1:56" ht="39.9" customHeight="1">
      <c r="A23" s="128"/>
      <c r="B23" s="146">
        <f t="shared" si="2"/>
        <v>10</v>
      </c>
      <c r="C23" s="522"/>
      <c r="D23" s="523"/>
      <c r="E23" s="524"/>
      <c r="F23" s="525"/>
      <c r="G23" s="526"/>
      <c r="H23" s="527"/>
      <c r="I23" s="527"/>
      <c r="J23" s="527"/>
      <c r="K23" s="528"/>
      <c r="L23" s="529"/>
      <c r="M23" s="530"/>
      <c r="N23" s="530"/>
      <c r="O23" s="531"/>
      <c r="P23" s="147"/>
      <c r="Q23" s="148"/>
      <c r="R23" s="148"/>
      <c r="S23" s="148"/>
      <c r="T23" s="148"/>
      <c r="U23" s="148"/>
      <c r="V23" s="149"/>
      <c r="W23" s="147"/>
      <c r="X23" s="148"/>
      <c r="Y23" s="148"/>
      <c r="Z23" s="148"/>
      <c r="AA23" s="148"/>
      <c r="AB23" s="148"/>
      <c r="AC23" s="149"/>
      <c r="AD23" s="147"/>
      <c r="AE23" s="148"/>
      <c r="AF23" s="148"/>
      <c r="AG23" s="148"/>
      <c r="AH23" s="148"/>
      <c r="AI23" s="148"/>
      <c r="AJ23" s="149"/>
      <c r="AK23" s="147"/>
      <c r="AL23" s="148"/>
      <c r="AM23" s="148"/>
      <c r="AN23" s="148"/>
      <c r="AO23" s="148"/>
      <c r="AP23" s="148"/>
      <c r="AQ23" s="149"/>
      <c r="AR23" s="147"/>
      <c r="AS23" s="148"/>
      <c r="AT23" s="149"/>
      <c r="AU23" s="532">
        <f t="shared" si="3"/>
        <v>0</v>
      </c>
      <c r="AV23" s="533"/>
      <c r="AW23" s="534">
        <f t="shared" si="1"/>
        <v>0</v>
      </c>
      <c r="AX23" s="535"/>
      <c r="AY23" s="536"/>
      <c r="AZ23" s="537"/>
      <c r="BA23" s="537"/>
      <c r="BB23" s="537"/>
      <c r="BC23" s="537"/>
      <c r="BD23" s="538"/>
    </row>
    <row r="24" spans="1:56" ht="39.9" customHeight="1">
      <c r="A24" s="128"/>
      <c r="B24" s="146">
        <f t="shared" si="2"/>
        <v>11</v>
      </c>
      <c r="C24" s="522"/>
      <c r="D24" s="523"/>
      <c r="E24" s="524"/>
      <c r="F24" s="525"/>
      <c r="G24" s="526"/>
      <c r="H24" s="527"/>
      <c r="I24" s="527"/>
      <c r="J24" s="527"/>
      <c r="K24" s="528"/>
      <c r="L24" s="529"/>
      <c r="M24" s="530"/>
      <c r="N24" s="530"/>
      <c r="O24" s="531"/>
      <c r="P24" s="147"/>
      <c r="Q24" s="148"/>
      <c r="R24" s="148"/>
      <c r="S24" s="148"/>
      <c r="T24" s="148"/>
      <c r="U24" s="148"/>
      <c r="V24" s="149"/>
      <c r="W24" s="147"/>
      <c r="X24" s="148"/>
      <c r="Y24" s="148"/>
      <c r="Z24" s="148"/>
      <c r="AA24" s="148"/>
      <c r="AB24" s="148"/>
      <c r="AC24" s="149"/>
      <c r="AD24" s="147"/>
      <c r="AE24" s="148"/>
      <c r="AF24" s="148"/>
      <c r="AG24" s="148"/>
      <c r="AH24" s="148"/>
      <c r="AI24" s="148"/>
      <c r="AJ24" s="149"/>
      <c r="AK24" s="147"/>
      <c r="AL24" s="148"/>
      <c r="AM24" s="148"/>
      <c r="AN24" s="148"/>
      <c r="AO24" s="148"/>
      <c r="AP24" s="148"/>
      <c r="AQ24" s="149"/>
      <c r="AR24" s="147"/>
      <c r="AS24" s="148"/>
      <c r="AT24" s="149"/>
      <c r="AU24" s="532">
        <f t="shared" si="3"/>
        <v>0</v>
      </c>
      <c r="AV24" s="533"/>
      <c r="AW24" s="534">
        <f t="shared" si="1"/>
        <v>0</v>
      </c>
      <c r="AX24" s="535"/>
      <c r="AY24" s="536"/>
      <c r="AZ24" s="537"/>
      <c r="BA24" s="537"/>
      <c r="BB24" s="537"/>
      <c r="BC24" s="537"/>
      <c r="BD24" s="538"/>
    </row>
    <row r="25" spans="1:56" ht="39.9" customHeight="1">
      <c r="A25" s="128"/>
      <c r="B25" s="146">
        <f t="shared" si="2"/>
        <v>12</v>
      </c>
      <c r="C25" s="522"/>
      <c r="D25" s="523"/>
      <c r="E25" s="524"/>
      <c r="F25" s="525"/>
      <c r="G25" s="526"/>
      <c r="H25" s="527"/>
      <c r="I25" s="527"/>
      <c r="J25" s="527"/>
      <c r="K25" s="528"/>
      <c r="L25" s="529"/>
      <c r="M25" s="530"/>
      <c r="N25" s="530"/>
      <c r="O25" s="531"/>
      <c r="P25" s="147"/>
      <c r="Q25" s="148"/>
      <c r="R25" s="148"/>
      <c r="S25" s="148"/>
      <c r="T25" s="148"/>
      <c r="U25" s="148"/>
      <c r="V25" s="149"/>
      <c r="W25" s="147"/>
      <c r="X25" s="148"/>
      <c r="Y25" s="148"/>
      <c r="Z25" s="148"/>
      <c r="AA25" s="148"/>
      <c r="AB25" s="148"/>
      <c r="AC25" s="149"/>
      <c r="AD25" s="147"/>
      <c r="AE25" s="148"/>
      <c r="AF25" s="148"/>
      <c r="AG25" s="148"/>
      <c r="AH25" s="148"/>
      <c r="AI25" s="148"/>
      <c r="AJ25" s="149"/>
      <c r="AK25" s="147"/>
      <c r="AL25" s="148"/>
      <c r="AM25" s="148"/>
      <c r="AN25" s="148"/>
      <c r="AO25" s="148"/>
      <c r="AP25" s="148"/>
      <c r="AQ25" s="149"/>
      <c r="AR25" s="147"/>
      <c r="AS25" s="148"/>
      <c r="AT25" s="149"/>
      <c r="AU25" s="532">
        <f t="shared" si="3"/>
        <v>0</v>
      </c>
      <c r="AV25" s="533"/>
      <c r="AW25" s="534">
        <f t="shared" si="1"/>
        <v>0</v>
      </c>
      <c r="AX25" s="535"/>
      <c r="AY25" s="536"/>
      <c r="AZ25" s="537"/>
      <c r="BA25" s="537"/>
      <c r="BB25" s="537"/>
      <c r="BC25" s="537"/>
      <c r="BD25" s="538"/>
    </row>
    <row r="26" spans="1:56" ht="39.9" customHeight="1">
      <c r="A26" s="128"/>
      <c r="B26" s="146">
        <f t="shared" si="2"/>
        <v>13</v>
      </c>
      <c r="C26" s="522"/>
      <c r="D26" s="523"/>
      <c r="E26" s="524"/>
      <c r="F26" s="525"/>
      <c r="G26" s="526"/>
      <c r="H26" s="527"/>
      <c r="I26" s="527"/>
      <c r="J26" s="527"/>
      <c r="K26" s="528"/>
      <c r="L26" s="529"/>
      <c r="M26" s="530"/>
      <c r="N26" s="530"/>
      <c r="O26" s="531"/>
      <c r="P26" s="147"/>
      <c r="Q26" s="148"/>
      <c r="R26" s="148"/>
      <c r="S26" s="148"/>
      <c r="T26" s="148"/>
      <c r="U26" s="148"/>
      <c r="V26" s="149"/>
      <c r="W26" s="147"/>
      <c r="X26" s="148"/>
      <c r="Y26" s="148"/>
      <c r="Z26" s="148"/>
      <c r="AA26" s="148"/>
      <c r="AB26" s="148"/>
      <c r="AC26" s="149"/>
      <c r="AD26" s="147"/>
      <c r="AE26" s="148"/>
      <c r="AF26" s="148"/>
      <c r="AG26" s="148"/>
      <c r="AH26" s="148"/>
      <c r="AI26" s="148"/>
      <c r="AJ26" s="149"/>
      <c r="AK26" s="147"/>
      <c r="AL26" s="148"/>
      <c r="AM26" s="148"/>
      <c r="AN26" s="148"/>
      <c r="AO26" s="148"/>
      <c r="AP26" s="148"/>
      <c r="AQ26" s="149"/>
      <c r="AR26" s="147"/>
      <c r="AS26" s="148"/>
      <c r="AT26" s="149"/>
      <c r="AU26" s="532">
        <f t="shared" si="3"/>
        <v>0</v>
      </c>
      <c r="AV26" s="533"/>
      <c r="AW26" s="534">
        <f t="shared" si="1"/>
        <v>0</v>
      </c>
      <c r="AX26" s="535"/>
      <c r="AY26" s="536"/>
      <c r="AZ26" s="537"/>
      <c r="BA26" s="537"/>
      <c r="BB26" s="537"/>
      <c r="BC26" s="537"/>
      <c r="BD26" s="538"/>
    </row>
    <row r="27" spans="1:56" ht="39.9" customHeight="1">
      <c r="A27" s="128"/>
      <c r="B27" s="146">
        <f t="shared" si="2"/>
        <v>14</v>
      </c>
      <c r="C27" s="522"/>
      <c r="D27" s="523"/>
      <c r="E27" s="524"/>
      <c r="F27" s="525"/>
      <c r="G27" s="526"/>
      <c r="H27" s="527"/>
      <c r="I27" s="527"/>
      <c r="J27" s="527"/>
      <c r="K27" s="528"/>
      <c r="L27" s="529"/>
      <c r="M27" s="530"/>
      <c r="N27" s="530"/>
      <c r="O27" s="531"/>
      <c r="P27" s="147"/>
      <c r="Q27" s="148"/>
      <c r="R27" s="148"/>
      <c r="S27" s="148"/>
      <c r="T27" s="148"/>
      <c r="U27" s="148"/>
      <c r="V27" s="149"/>
      <c r="W27" s="147"/>
      <c r="X27" s="148"/>
      <c r="Y27" s="148"/>
      <c r="Z27" s="148"/>
      <c r="AA27" s="148"/>
      <c r="AB27" s="148"/>
      <c r="AC27" s="149"/>
      <c r="AD27" s="147"/>
      <c r="AE27" s="148"/>
      <c r="AF27" s="148"/>
      <c r="AG27" s="148"/>
      <c r="AH27" s="148"/>
      <c r="AI27" s="148"/>
      <c r="AJ27" s="149"/>
      <c r="AK27" s="147"/>
      <c r="AL27" s="148"/>
      <c r="AM27" s="148"/>
      <c r="AN27" s="148"/>
      <c r="AO27" s="148"/>
      <c r="AP27" s="148"/>
      <c r="AQ27" s="149"/>
      <c r="AR27" s="147"/>
      <c r="AS27" s="148"/>
      <c r="AT27" s="149"/>
      <c r="AU27" s="532">
        <f t="shared" si="3"/>
        <v>0</v>
      </c>
      <c r="AV27" s="533"/>
      <c r="AW27" s="534">
        <f t="shared" si="1"/>
        <v>0</v>
      </c>
      <c r="AX27" s="535"/>
      <c r="AY27" s="536"/>
      <c r="AZ27" s="537"/>
      <c r="BA27" s="537"/>
      <c r="BB27" s="537"/>
      <c r="BC27" s="537"/>
      <c r="BD27" s="538"/>
    </row>
    <row r="28" spans="1:56" ht="39.9" customHeight="1" thickBot="1">
      <c r="A28" s="128"/>
      <c r="B28" s="150">
        <f t="shared" si="2"/>
        <v>15</v>
      </c>
      <c r="C28" s="562"/>
      <c r="D28" s="563"/>
      <c r="E28" s="564"/>
      <c r="F28" s="565"/>
      <c r="G28" s="566"/>
      <c r="H28" s="567"/>
      <c r="I28" s="567"/>
      <c r="J28" s="567"/>
      <c r="K28" s="568"/>
      <c r="L28" s="569"/>
      <c r="M28" s="570"/>
      <c r="N28" s="570"/>
      <c r="O28" s="571"/>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572">
        <f t="shared" si="3"/>
        <v>0</v>
      </c>
      <c r="AV28" s="573"/>
      <c r="AW28" s="574">
        <f t="shared" si="1"/>
        <v>0</v>
      </c>
      <c r="AX28" s="575"/>
      <c r="AY28" s="553"/>
      <c r="AZ28" s="554"/>
      <c r="BA28" s="554"/>
      <c r="BB28" s="554"/>
      <c r="BC28" s="554"/>
      <c r="BD28" s="555"/>
    </row>
    <row r="29" spans="1:56" ht="20.25" customHeight="1">
      <c r="A29" s="128"/>
      <c r="B29" s="128"/>
      <c r="C29" s="154"/>
      <c r="D29" s="155"/>
      <c r="E29" s="156"/>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57"/>
      <c r="AD29" s="130"/>
      <c r="AE29" s="130"/>
      <c r="AF29" s="130"/>
      <c r="AG29" s="130"/>
      <c r="AH29" s="130"/>
      <c r="AI29" s="130"/>
      <c r="AJ29" s="130"/>
      <c r="AK29" s="130"/>
      <c r="AL29" s="130"/>
      <c r="AM29" s="130"/>
      <c r="AN29" s="130"/>
      <c r="AO29" s="130"/>
      <c r="AP29" s="130"/>
      <c r="AQ29" s="130"/>
      <c r="AR29" s="130"/>
      <c r="AS29" s="130"/>
      <c r="AT29" s="130"/>
      <c r="AU29" s="130"/>
      <c r="AV29" s="128"/>
      <c r="AW29" s="128"/>
      <c r="AX29" s="128"/>
      <c r="AY29" s="128"/>
      <c r="AZ29" s="128"/>
      <c r="BA29" s="128"/>
      <c r="BB29" s="128"/>
      <c r="BC29" s="128"/>
      <c r="BD29" s="128"/>
    </row>
    <row r="30" spans="1:56" ht="20.25" customHeight="1">
      <c r="A30" s="128"/>
      <c r="B30" s="158" t="s">
        <v>297</v>
      </c>
      <c r="C30" s="158"/>
      <c r="D30" s="158"/>
      <c r="E30" s="158"/>
      <c r="F30" s="158"/>
      <c r="G30" s="158"/>
      <c r="H30" s="158"/>
      <c r="I30" s="158"/>
      <c r="J30" s="158"/>
      <c r="K30" s="158"/>
      <c r="L30" s="159"/>
      <c r="M30" s="158"/>
      <c r="N30" s="158"/>
      <c r="O30" s="158"/>
      <c r="P30" s="158"/>
      <c r="Q30" s="158"/>
      <c r="R30" s="158"/>
      <c r="S30" s="158"/>
      <c r="T30" s="158" t="s">
        <v>298</v>
      </c>
      <c r="U30" s="158"/>
      <c r="V30" s="158"/>
      <c r="W30" s="158"/>
      <c r="X30" s="158"/>
      <c r="Y30" s="158"/>
      <c r="Z30" s="16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row>
    <row r="31" spans="1:56" ht="20.25" customHeight="1">
      <c r="A31" s="128"/>
      <c r="B31" s="158"/>
      <c r="C31" s="556" t="s">
        <v>299</v>
      </c>
      <c r="D31" s="556"/>
      <c r="E31" s="556" t="s">
        <v>300</v>
      </c>
      <c r="F31" s="556"/>
      <c r="G31" s="556"/>
      <c r="H31" s="556"/>
      <c r="I31" s="158"/>
      <c r="J31" s="558" t="s">
        <v>301</v>
      </c>
      <c r="K31" s="558"/>
      <c r="L31" s="558"/>
      <c r="M31" s="558"/>
      <c r="N31" s="124"/>
      <c r="O31" s="124"/>
      <c r="P31" s="161" t="s">
        <v>302</v>
      </c>
      <c r="Q31" s="161"/>
      <c r="R31" s="158"/>
      <c r="S31" s="158"/>
      <c r="T31" s="559" t="s">
        <v>303</v>
      </c>
      <c r="U31" s="560"/>
      <c r="V31" s="559" t="s">
        <v>304</v>
      </c>
      <c r="W31" s="561"/>
      <c r="X31" s="561"/>
      <c r="Y31" s="560"/>
      <c r="Z31" s="16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row>
    <row r="32" spans="1:56" ht="20.25" customHeight="1">
      <c r="A32" s="128"/>
      <c r="B32" s="158"/>
      <c r="C32" s="557"/>
      <c r="D32" s="557"/>
      <c r="E32" s="557" t="s">
        <v>305</v>
      </c>
      <c r="F32" s="557"/>
      <c r="G32" s="557" t="s">
        <v>306</v>
      </c>
      <c r="H32" s="557"/>
      <c r="I32" s="158"/>
      <c r="J32" s="557" t="s">
        <v>305</v>
      </c>
      <c r="K32" s="557"/>
      <c r="L32" s="557" t="s">
        <v>306</v>
      </c>
      <c r="M32" s="557"/>
      <c r="N32" s="124"/>
      <c r="O32" s="124"/>
      <c r="P32" s="161" t="s">
        <v>307</v>
      </c>
      <c r="Q32" s="161"/>
      <c r="R32" s="158"/>
      <c r="S32" s="158"/>
      <c r="T32" s="559" t="s">
        <v>308</v>
      </c>
      <c r="U32" s="560"/>
      <c r="V32" s="559" t="s">
        <v>309</v>
      </c>
      <c r="W32" s="561"/>
      <c r="X32" s="561"/>
      <c r="Y32" s="560"/>
      <c r="Z32" s="162"/>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row>
    <row r="33" spans="1:56" ht="20.25" customHeight="1">
      <c r="A33" s="128"/>
      <c r="B33" s="158"/>
      <c r="C33" s="559" t="s">
        <v>310</v>
      </c>
      <c r="D33" s="560"/>
      <c r="E33" s="576">
        <f>SUMIFS($AU$14:$AV$28,$C$14:$D$28,"介護支援専門員",$E$14:$F$28,"A")</f>
        <v>0</v>
      </c>
      <c r="F33" s="577"/>
      <c r="G33" s="578">
        <f>SUMIFS($AW$14:$AX$28,$C$14:$D$28,"介護支援専門員",$E$14:$F$28,"A")</f>
        <v>0</v>
      </c>
      <c r="H33" s="579"/>
      <c r="I33" s="163"/>
      <c r="J33" s="580">
        <v>0</v>
      </c>
      <c r="K33" s="581"/>
      <c r="L33" s="580">
        <v>0</v>
      </c>
      <c r="M33" s="581"/>
      <c r="N33" s="164"/>
      <c r="O33" s="164"/>
      <c r="P33" s="580">
        <v>0</v>
      </c>
      <c r="Q33" s="581"/>
      <c r="R33" s="158"/>
      <c r="S33" s="158"/>
      <c r="T33" s="559" t="s">
        <v>311</v>
      </c>
      <c r="U33" s="560"/>
      <c r="V33" s="559" t="s">
        <v>312</v>
      </c>
      <c r="W33" s="561"/>
      <c r="X33" s="561"/>
      <c r="Y33" s="560"/>
      <c r="Z33" s="165"/>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row>
    <row r="34" spans="1:56" ht="20.25" customHeight="1">
      <c r="A34" s="128"/>
      <c r="B34" s="158"/>
      <c r="C34" s="559" t="s">
        <v>311</v>
      </c>
      <c r="D34" s="560"/>
      <c r="E34" s="576">
        <f>SUMIFS($AU$14:$AV$28,$C$14:$D$28,"介護支援専門員",$E$14:$F$28,"B")</f>
        <v>0</v>
      </c>
      <c r="F34" s="577"/>
      <c r="G34" s="578">
        <f>SUMIFS($AW$14:$AX$28,$C$14:$D$28,"介護支援専門員",$E$14:$F$28,"B")</f>
        <v>0</v>
      </c>
      <c r="H34" s="579"/>
      <c r="I34" s="163"/>
      <c r="J34" s="580">
        <v>0</v>
      </c>
      <c r="K34" s="581"/>
      <c r="L34" s="580">
        <v>0</v>
      </c>
      <c r="M34" s="581"/>
      <c r="N34" s="164"/>
      <c r="O34" s="164"/>
      <c r="P34" s="580">
        <v>0</v>
      </c>
      <c r="Q34" s="581"/>
      <c r="R34" s="158"/>
      <c r="S34" s="158"/>
      <c r="T34" s="559" t="s">
        <v>313</v>
      </c>
      <c r="U34" s="560"/>
      <c r="V34" s="559" t="s">
        <v>314</v>
      </c>
      <c r="W34" s="561"/>
      <c r="X34" s="561"/>
      <c r="Y34" s="560"/>
      <c r="Z34" s="165"/>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row>
    <row r="35" spans="1:56" ht="20.25" customHeight="1">
      <c r="A35" s="128"/>
      <c r="B35" s="158"/>
      <c r="C35" s="559" t="s">
        <v>313</v>
      </c>
      <c r="D35" s="560"/>
      <c r="E35" s="576">
        <f>SUMIFS($AU$14:$AV$28,$C$14:$D$28,"介護支援専門員",$E$14:$F$28,"C")</f>
        <v>0</v>
      </c>
      <c r="F35" s="577"/>
      <c r="G35" s="578">
        <f>SUMIFS($AW$14:$AX$28,$C$14:$D$28,"介護支援専門員",$E$14:$F$28,"C")</f>
        <v>0</v>
      </c>
      <c r="H35" s="579"/>
      <c r="I35" s="163"/>
      <c r="J35" s="580">
        <v>0</v>
      </c>
      <c r="K35" s="581"/>
      <c r="L35" s="582">
        <v>0</v>
      </c>
      <c r="M35" s="583"/>
      <c r="N35" s="164"/>
      <c r="O35" s="164"/>
      <c r="P35" s="576" t="s">
        <v>315</v>
      </c>
      <c r="Q35" s="577"/>
      <c r="R35" s="158"/>
      <c r="S35" s="158"/>
      <c r="T35" s="559" t="s">
        <v>316</v>
      </c>
      <c r="U35" s="560"/>
      <c r="V35" s="559" t="s">
        <v>317</v>
      </c>
      <c r="W35" s="561"/>
      <c r="X35" s="561"/>
      <c r="Y35" s="560"/>
      <c r="Z35" s="166"/>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row>
    <row r="36" spans="1:56" ht="20.25" customHeight="1">
      <c r="A36" s="128"/>
      <c r="B36" s="158"/>
      <c r="C36" s="559" t="s">
        <v>316</v>
      </c>
      <c r="D36" s="560"/>
      <c r="E36" s="576">
        <f>SUMIFS($AU$14:$AV$28,$C$14:$D$28,"介護支援専門員",$E$14:$F$28,"D")</f>
        <v>0</v>
      </c>
      <c r="F36" s="577"/>
      <c r="G36" s="578">
        <f>SUMIFS($AW$14:$AX$28,$C$14:$D$28,"介護支援専門員",$E$14:$F$28,"D")</f>
        <v>0</v>
      </c>
      <c r="H36" s="579"/>
      <c r="I36" s="163"/>
      <c r="J36" s="580">
        <v>0</v>
      </c>
      <c r="K36" s="581"/>
      <c r="L36" s="582">
        <v>0</v>
      </c>
      <c r="M36" s="583"/>
      <c r="N36" s="164"/>
      <c r="O36" s="164"/>
      <c r="P36" s="576" t="s">
        <v>315</v>
      </c>
      <c r="Q36" s="577"/>
      <c r="R36" s="158"/>
      <c r="S36" s="158"/>
      <c r="T36" s="158"/>
      <c r="U36" s="585"/>
      <c r="V36" s="585"/>
      <c r="W36" s="586"/>
      <c r="X36" s="586"/>
      <c r="Y36" s="167"/>
      <c r="Z36" s="167"/>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row>
    <row r="37" spans="1:56" ht="20.25" customHeight="1">
      <c r="A37" s="128"/>
      <c r="B37" s="158"/>
      <c r="C37" s="559" t="s">
        <v>318</v>
      </c>
      <c r="D37" s="560"/>
      <c r="E37" s="576">
        <f>SUM(E33:F36)</f>
        <v>0</v>
      </c>
      <c r="F37" s="577"/>
      <c r="G37" s="578">
        <f>SUM(G33:H36)</f>
        <v>0</v>
      </c>
      <c r="H37" s="579"/>
      <c r="I37" s="163"/>
      <c r="J37" s="576">
        <f>SUM(J33:K36)</f>
        <v>0</v>
      </c>
      <c r="K37" s="577"/>
      <c r="L37" s="576">
        <f>SUM(L33:M36)</f>
        <v>0</v>
      </c>
      <c r="M37" s="577"/>
      <c r="N37" s="164"/>
      <c r="O37" s="164"/>
      <c r="P37" s="576">
        <f>SUM(P33:Q34)</f>
        <v>0</v>
      </c>
      <c r="Q37" s="577"/>
      <c r="R37" s="158"/>
      <c r="S37" s="158"/>
      <c r="T37" s="158"/>
      <c r="U37" s="585"/>
      <c r="V37" s="585"/>
      <c r="W37" s="586"/>
      <c r="X37" s="586"/>
      <c r="Y37" s="168"/>
      <c r="Z37" s="168"/>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row>
    <row r="38" spans="1:56" ht="20.25" customHeight="1">
      <c r="A38" s="128"/>
      <c r="B38" s="158"/>
      <c r="C38" s="158"/>
      <c r="D38" s="158"/>
      <c r="E38" s="158"/>
      <c r="F38" s="158"/>
      <c r="G38" s="158"/>
      <c r="H38" s="158"/>
      <c r="I38" s="158"/>
      <c r="J38" s="158"/>
      <c r="K38" s="158"/>
      <c r="L38" s="159"/>
      <c r="M38" s="158"/>
      <c r="N38" s="158"/>
      <c r="O38" s="158"/>
      <c r="P38" s="158"/>
      <c r="Q38" s="158"/>
      <c r="R38" s="158"/>
      <c r="S38" s="158"/>
      <c r="T38" s="158"/>
      <c r="U38" s="160"/>
      <c r="V38" s="160"/>
      <c r="W38" s="160"/>
      <c r="X38" s="160"/>
      <c r="Y38" s="160"/>
      <c r="Z38" s="16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row>
    <row r="39" spans="1:56" ht="20.25" customHeight="1">
      <c r="A39" s="128"/>
      <c r="B39" s="158"/>
      <c r="C39" s="159" t="s">
        <v>319</v>
      </c>
      <c r="D39" s="158"/>
      <c r="E39" s="158"/>
      <c r="F39" s="158"/>
      <c r="G39" s="158"/>
      <c r="H39" s="158"/>
      <c r="I39" s="169" t="s">
        <v>320</v>
      </c>
      <c r="J39" s="593" t="s">
        <v>321</v>
      </c>
      <c r="K39" s="594"/>
      <c r="L39" s="170"/>
      <c r="M39" s="169"/>
      <c r="N39" s="158"/>
      <c r="O39" s="158"/>
      <c r="P39" s="158"/>
      <c r="Q39" s="158"/>
      <c r="R39" s="158"/>
      <c r="S39" s="158"/>
      <c r="T39" s="158"/>
      <c r="U39" s="171"/>
      <c r="V39" s="160"/>
      <c r="W39" s="160"/>
      <c r="X39" s="160"/>
      <c r="Y39" s="160"/>
      <c r="Z39" s="16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row>
    <row r="40" spans="1:56" ht="20.25" customHeight="1">
      <c r="A40" s="128"/>
      <c r="B40" s="158"/>
      <c r="C40" s="158" t="s">
        <v>322</v>
      </c>
      <c r="D40" s="158"/>
      <c r="E40" s="158"/>
      <c r="F40" s="158"/>
      <c r="G40" s="158"/>
      <c r="H40" s="158" t="s">
        <v>323</v>
      </c>
      <c r="I40" s="158"/>
      <c r="J40" s="158"/>
      <c r="K40" s="158"/>
      <c r="L40" s="159"/>
      <c r="M40" s="158"/>
      <c r="N40" s="158"/>
      <c r="O40" s="158"/>
      <c r="P40" s="158"/>
      <c r="Q40" s="158"/>
      <c r="R40" s="158"/>
      <c r="S40" s="158"/>
      <c r="T40" s="158"/>
      <c r="U40" s="160"/>
      <c r="V40" s="160"/>
      <c r="W40" s="160"/>
      <c r="X40" s="160"/>
      <c r="Y40" s="160"/>
      <c r="Z40" s="16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row>
    <row r="41" spans="1:56" ht="20.25" customHeight="1">
      <c r="A41" s="128"/>
      <c r="B41" s="158"/>
      <c r="C41" s="158" t="str">
        <f>IF($J$39="週","対象時間数（週平均）","対象時間数（当月合計）")</f>
        <v>対象時間数（週平均）</v>
      </c>
      <c r="D41" s="158"/>
      <c r="E41" s="158"/>
      <c r="F41" s="158"/>
      <c r="G41" s="158"/>
      <c r="H41" s="158" t="str">
        <f>IF($J$39="週","週に勤務すべき時間数","当月に勤務すべき時間数")</f>
        <v>週に勤務すべき時間数</v>
      </c>
      <c r="I41" s="158"/>
      <c r="J41" s="158"/>
      <c r="K41" s="158"/>
      <c r="L41" s="159"/>
      <c r="M41" s="557" t="s">
        <v>324</v>
      </c>
      <c r="N41" s="557"/>
      <c r="O41" s="557"/>
      <c r="P41" s="557"/>
      <c r="Q41" s="158"/>
      <c r="R41" s="158"/>
      <c r="S41" s="158"/>
      <c r="T41" s="158"/>
      <c r="U41" s="160"/>
      <c r="V41" s="160"/>
      <c r="W41" s="160"/>
      <c r="X41" s="160"/>
      <c r="Y41" s="160"/>
      <c r="Z41" s="16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row>
    <row r="42" spans="1:56" ht="20.25" customHeight="1">
      <c r="A42" s="128"/>
      <c r="B42" s="158"/>
      <c r="C42" s="595">
        <f>IF($J$39="週",L37,J37)</f>
        <v>0</v>
      </c>
      <c r="D42" s="596"/>
      <c r="E42" s="596"/>
      <c r="F42" s="597"/>
      <c r="G42" s="172" t="s">
        <v>325</v>
      </c>
      <c r="H42" s="559">
        <f>IF($J$39="週",$AV$5,$AZ$5)</f>
        <v>0</v>
      </c>
      <c r="I42" s="561"/>
      <c r="J42" s="561"/>
      <c r="K42" s="560"/>
      <c r="L42" s="172" t="s">
        <v>326</v>
      </c>
      <c r="M42" s="587" t="e">
        <f>ROUNDDOWN(C42/H42,1)</f>
        <v>#DIV/0!</v>
      </c>
      <c r="N42" s="588"/>
      <c r="O42" s="588"/>
      <c r="P42" s="589"/>
      <c r="Q42" s="158"/>
      <c r="R42" s="158"/>
      <c r="S42" s="158"/>
      <c r="T42" s="158"/>
      <c r="U42" s="584"/>
      <c r="V42" s="584"/>
      <c r="W42" s="584"/>
      <c r="X42" s="584"/>
      <c r="Y42" s="165"/>
      <c r="Z42" s="16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row>
    <row r="43" spans="1:56" ht="20.25" customHeight="1">
      <c r="A43" s="128"/>
      <c r="B43" s="158"/>
      <c r="C43" s="158"/>
      <c r="D43" s="158"/>
      <c r="E43" s="158"/>
      <c r="F43" s="158"/>
      <c r="G43" s="158"/>
      <c r="H43" s="158"/>
      <c r="I43" s="158"/>
      <c r="J43" s="158"/>
      <c r="K43" s="158"/>
      <c r="L43" s="159"/>
      <c r="M43" s="158" t="s">
        <v>327</v>
      </c>
      <c r="N43" s="158"/>
      <c r="O43" s="158"/>
      <c r="P43" s="158"/>
      <c r="Q43" s="158"/>
      <c r="R43" s="158"/>
      <c r="S43" s="158"/>
      <c r="T43" s="158"/>
      <c r="U43" s="160"/>
      <c r="V43" s="160"/>
      <c r="W43" s="160"/>
      <c r="X43" s="160"/>
      <c r="Y43" s="160"/>
      <c r="Z43" s="16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row>
    <row r="44" spans="1:56" ht="20.25" customHeight="1">
      <c r="A44" s="128"/>
      <c r="B44" s="158"/>
      <c r="C44" s="158" t="s">
        <v>328</v>
      </c>
      <c r="D44" s="158"/>
      <c r="E44" s="158"/>
      <c r="F44" s="158"/>
      <c r="G44" s="158"/>
      <c r="H44" s="158"/>
      <c r="I44" s="158"/>
      <c r="J44" s="158"/>
      <c r="K44" s="158"/>
      <c r="L44" s="159"/>
      <c r="M44" s="158"/>
      <c r="N44" s="158"/>
      <c r="O44" s="158"/>
      <c r="P44" s="158"/>
      <c r="Q44" s="158"/>
      <c r="R44" s="158"/>
      <c r="S44" s="158"/>
      <c r="T44" s="158"/>
      <c r="U44" s="158"/>
      <c r="V44" s="173"/>
      <c r="W44" s="174"/>
      <c r="X44" s="174"/>
      <c r="Y44" s="158"/>
      <c r="Z44" s="158"/>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row>
    <row r="45" spans="1:56" ht="20.25" customHeight="1">
      <c r="A45" s="128"/>
      <c r="B45" s="158"/>
      <c r="C45" s="158" t="s">
        <v>302</v>
      </c>
      <c r="D45" s="158"/>
      <c r="E45" s="158"/>
      <c r="F45" s="158"/>
      <c r="G45" s="158"/>
      <c r="H45" s="158"/>
      <c r="I45" s="158"/>
      <c r="J45" s="158"/>
      <c r="K45" s="158"/>
      <c r="L45" s="159"/>
      <c r="M45" s="172"/>
      <c r="N45" s="172"/>
      <c r="O45" s="172"/>
      <c r="P45" s="172"/>
      <c r="Q45" s="158"/>
      <c r="R45" s="158"/>
      <c r="S45" s="158"/>
      <c r="T45" s="158"/>
      <c r="U45" s="158"/>
      <c r="V45" s="173"/>
      <c r="W45" s="174"/>
      <c r="X45" s="174"/>
      <c r="Y45" s="158"/>
      <c r="Z45" s="158"/>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row>
    <row r="46" spans="1:56" ht="20.25" customHeight="1">
      <c r="A46" s="128"/>
      <c r="B46" s="158"/>
      <c r="C46" s="124" t="s">
        <v>329</v>
      </c>
      <c r="D46" s="124"/>
      <c r="E46" s="124"/>
      <c r="F46" s="124"/>
      <c r="G46" s="124"/>
      <c r="H46" s="158" t="s">
        <v>330</v>
      </c>
      <c r="I46" s="124"/>
      <c r="J46" s="124"/>
      <c r="K46" s="124"/>
      <c r="L46" s="124"/>
      <c r="M46" s="557" t="s">
        <v>318</v>
      </c>
      <c r="N46" s="557"/>
      <c r="O46" s="557"/>
      <c r="P46" s="557"/>
      <c r="Q46" s="158"/>
      <c r="R46" s="158"/>
      <c r="S46" s="158"/>
      <c r="T46" s="158"/>
      <c r="U46" s="158"/>
      <c r="V46" s="173"/>
      <c r="W46" s="174"/>
      <c r="X46" s="174"/>
      <c r="Y46" s="158"/>
      <c r="Z46" s="158"/>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row>
    <row r="47" spans="1:56" ht="20.25" customHeight="1">
      <c r="A47" s="128"/>
      <c r="B47" s="158"/>
      <c r="C47" s="559">
        <f>P37</f>
        <v>0</v>
      </c>
      <c r="D47" s="561"/>
      <c r="E47" s="561"/>
      <c r="F47" s="560"/>
      <c r="G47" s="172" t="s">
        <v>331</v>
      </c>
      <c r="H47" s="587" t="e">
        <f>M42</f>
        <v>#DIV/0!</v>
      </c>
      <c r="I47" s="588"/>
      <c r="J47" s="588"/>
      <c r="K47" s="589"/>
      <c r="L47" s="172" t="s">
        <v>326</v>
      </c>
      <c r="M47" s="590" t="e">
        <f>ROUNDDOWN(C47+H47,1)</f>
        <v>#DIV/0!</v>
      </c>
      <c r="N47" s="591"/>
      <c r="O47" s="591"/>
      <c r="P47" s="592"/>
      <c r="Q47" s="158"/>
      <c r="R47" s="158"/>
      <c r="S47" s="158"/>
      <c r="T47" s="158"/>
      <c r="U47" s="158"/>
      <c r="V47" s="173"/>
      <c r="W47" s="174"/>
      <c r="X47" s="174"/>
      <c r="Y47" s="158"/>
      <c r="Z47" s="158"/>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row>
    <row r="48" spans="1:56" ht="20.25" customHeight="1">
      <c r="A48" s="128"/>
      <c r="B48" s="158"/>
      <c r="C48" s="158"/>
      <c r="D48" s="158"/>
      <c r="E48" s="158"/>
      <c r="F48" s="158"/>
      <c r="G48" s="158"/>
      <c r="H48" s="158"/>
      <c r="I48" s="158"/>
      <c r="J48" s="158"/>
      <c r="K48" s="158"/>
      <c r="L48" s="158"/>
      <c r="M48" s="158"/>
      <c r="N48" s="159"/>
      <c r="O48" s="158"/>
      <c r="P48" s="158"/>
      <c r="Q48" s="158"/>
      <c r="R48" s="158"/>
      <c r="S48" s="158"/>
      <c r="T48" s="158"/>
      <c r="U48" s="158"/>
      <c r="V48" s="173"/>
      <c r="W48" s="174"/>
      <c r="X48" s="174"/>
      <c r="Y48" s="158"/>
      <c r="Z48" s="158"/>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row>
    <row r="49" spans="1:58" ht="20.25" customHeight="1">
      <c r="C49" s="175"/>
      <c r="D49" s="175"/>
      <c r="E49" s="176"/>
      <c r="F49" s="176"/>
      <c r="G49" s="176"/>
      <c r="H49" s="176"/>
      <c r="I49" s="176"/>
      <c r="J49" s="176"/>
      <c r="K49" s="176"/>
      <c r="L49" s="176"/>
      <c r="M49" s="176"/>
      <c r="N49" s="176"/>
      <c r="O49" s="176"/>
      <c r="P49" s="176"/>
      <c r="Q49" s="176"/>
      <c r="R49" s="176"/>
      <c r="S49" s="176"/>
      <c r="T49" s="175"/>
      <c r="U49" s="176"/>
      <c r="V49" s="176"/>
      <c r="W49" s="176"/>
      <c r="X49" s="176"/>
      <c r="Y49" s="176"/>
      <c r="Z49" s="176"/>
      <c r="AA49" s="176"/>
      <c r="AB49" s="176"/>
      <c r="AC49" s="176"/>
      <c r="AD49" s="176"/>
      <c r="AE49" s="176"/>
      <c r="AF49" s="176"/>
      <c r="AJ49" s="177"/>
      <c r="AK49" s="178"/>
      <c r="AL49" s="178"/>
      <c r="AM49" s="176"/>
      <c r="AN49" s="176"/>
      <c r="AO49" s="176"/>
      <c r="AP49" s="176"/>
      <c r="AQ49" s="176"/>
      <c r="AR49" s="176"/>
      <c r="AS49" s="176"/>
      <c r="AT49" s="176"/>
      <c r="AU49" s="176"/>
      <c r="AV49" s="176"/>
      <c r="AW49" s="176"/>
      <c r="AX49" s="176"/>
      <c r="AY49" s="176"/>
      <c r="AZ49" s="176"/>
      <c r="BA49" s="176"/>
      <c r="BB49" s="176"/>
      <c r="BC49" s="176"/>
      <c r="BD49" s="176"/>
      <c r="BE49" s="178"/>
    </row>
    <row r="50" spans="1:58" ht="20.25" customHeight="1">
      <c r="A50" s="176"/>
      <c r="B50" s="176"/>
      <c r="C50" s="175"/>
      <c r="D50" s="175"/>
      <c r="E50" s="176"/>
      <c r="F50" s="176"/>
      <c r="G50" s="176"/>
      <c r="H50" s="176"/>
      <c r="I50" s="176"/>
      <c r="J50" s="176"/>
      <c r="K50" s="176"/>
      <c r="L50" s="176"/>
      <c r="M50" s="176"/>
      <c r="N50" s="176"/>
      <c r="O50" s="176"/>
      <c r="P50" s="176"/>
      <c r="Q50" s="176"/>
      <c r="R50" s="176"/>
      <c r="S50" s="176"/>
      <c r="T50" s="176"/>
      <c r="U50" s="175"/>
      <c r="V50" s="176"/>
      <c r="W50" s="176"/>
      <c r="X50" s="176"/>
      <c r="Y50" s="176"/>
      <c r="Z50" s="176"/>
      <c r="AA50" s="176"/>
      <c r="AB50" s="176"/>
      <c r="AC50" s="176"/>
      <c r="AD50" s="176"/>
      <c r="AE50" s="176"/>
      <c r="AF50" s="176"/>
      <c r="AG50" s="176"/>
      <c r="AK50" s="177"/>
      <c r="AL50" s="178"/>
      <c r="AM50" s="178"/>
      <c r="AN50" s="176"/>
      <c r="AO50" s="176"/>
      <c r="AP50" s="176"/>
      <c r="AQ50" s="176"/>
      <c r="AR50" s="176"/>
      <c r="AS50" s="176"/>
      <c r="AT50" s="176"/>
      <c r="AU50" s="176"/>
      <c r="AV50" s="176"/>
      <c r="AW50" s="176"/>
      <c r="AX50" s="176"/>
      <c r="AY50" s="176"/>
      <c r="AZ50" s="176"/>
      <c r="BA50" s="176"/>
      <c r="BB50" s="176"/>
      <c r="BC50" s="176"/>
      <c r="BD50" s="176"/>
      <c r="BE50" s="176"/>
      <c r="BF50" s="178"/>
    </row>
    <row r="51" spans="1:58" ht="20.25" customHeight="1">
      <c r="A51" s="176"/>
      <c r="B51" s="176"/>
      <c r="C51" s="176"/>
      <c r="D51" s="175"/>
      <c r="E51" s="176"/>
      <c r="F51" s="176"/>
      <c r="G51" s="176"/>
      <c r="H51" s="176"/>
      <c r="I51" s="176"/>
      <c r="J51" s="176"/>
      <c r="K51" s="176"/>
      <c r="L51" s="176"/>
      <c r="M51" s="176"/>
      <c r="N51" s="176"/>
      <c r="O51" s="176"/>
      <c r="P51" s="176"/>
      <c r="Q51" s="176"/>
      <c r="R51" s="176"/>
      <c r="S51" s="176"/>
      <c r="T51" s="176"/>
      <c r="U51" s="175"/>
      <c r="V51" s="176"/>
      <c r="W51" s="176"/>
      <c r="X51" s="176"/>
      <c r="Y51" s="176"/>
      <c r="Z51" s="176"/>
      <c r="AA51" s="176"/>
      <c r="AB51" s="176"/>
      <c r="AC51" s="176"/>
      <c r="AD51" s="176"/>
      <c r="AE51" s="176"/>
      <c r="AF51" s="176"/>
      <c r="AG51" s="176"/>
      <c r="AK51" s="177"/>
      <c r="AL51" s="178"/>
      <c r="AM51" s="178"/>
      <c r="AN51" s="176"/>
      <c r="AO51" s="176"/>
      <c r="AP51" s="176"/>
      <c r="AQ51" s="176"/>
      <c r="AR51" s="176"/>
      <c r="AS51" s="176"/>
      <c r="AT51" s="176"/>
      <c r="AU51" s="176"/>
      <c r="AV51" s="176"/>
      <c r="AW51" s="176"/>
      <c r="AX51" s="176"/>
      <c r="AY51" s="176"/>
      <c r="AZ51" s="176"/>
      <c r="BA51" s="176"/>
      <c r="BB51" s="176"/>
      <c r="BC51" s="176"/>
      <c r="BD51" s="176"/>
      <c r="BE51" s="176"/>
      <c r="BF51" s="178"/>
    </row>
    <row r="52" spans="1:58" ht="20.25" customHeight="1">
      <c r="A52" s="176"/>
      <c r="B52" s="176"/>
      <c r="C52" s="175"/>
      <c r="D52" s="175"/>
      <c r="E52" s="176"/>
      <c r="F52" s="176"/>
      <c r="G52" s="176"/>
      <c r="H52" s="176"/>
      <c r="I52" s="176"/>
      <c r="J52" s="176"/>
      <c r="K52" s="176"/>
      <c r="L52" s="176"/>
      <c r="M52" s="176"/>
      <c r="N52" s="176"/>
      <c r="O52" s="176"/>
      <c r="P52" s="176"/>
      <c r="Q52" s="176"/>
      <c r="R52" s="176"/>
      <c r="S52" s="176"/>
      <c r="T52" s="176"/>
      <c r="U52" s="175"/>
      <c r="V52" s="176"/>
      <c r="W52" s="176"/>
      <c r="X52" s="176"/>
      <c r="Y52" s="176"/>
      <c r="Z52" s="176"/>
      <c r="AA52" s="176"/>
      <c r="AB52" s="176"/>
      <c r="AC52" s="176"/>
      <c r="AD52" s="176"/>
      <c r="AE52" s="176"/>
      <c r="AF52" s="176"/>
      <c r="AG52" s="176"/>
      <c r="AK52" s="177"/>
      <c r="AL52" s="178"/>
      <c r="AM52" s="178"/>
      <c r="AN52" s="176"/>
      <c r="AO52" s="176"/>
      <c r="AP52" s="176"/>
      <c r="AQ52" s="176"/>
      <c r="AR52" s="176"/>
      <c r="AS52" s="176"/>
      <c r="AT52" s="176"/>
      <c r="AU52" s="176"/>
      <c r="AV52" s="176"/>
      <c r="AW52" s="176"/>
      <c r="AX52" s="176"/>
      <c r="AY52" s="176"/>
      <c r="AZ52" s="176"/>
      <c r="BA52" s="176"/>
      <c r="BB52" s="176"/>
      <c r="BC52" s="176"/>
      <c r="BD52" s="176"/>
      <c r="BE52" s="176"/>
      <c r="BF52" s="178"/>
    </row>
    <row r="53" spans="1:58" ht="20.25" customHeight="1">
      <c r="C53" s="177"/>
      <c r="D53" s="177"/>
      <c r="E53" s="177"/>
      <c r="F53" s="177"/>
      <c r="G53" s="177"/>
      <c r="H53" s="177"/>
      <c r="I53" s="177"/>
      <c r="J53" s="177"/>
      <c r="K53" s="177"/>
      <c r="L53" s="177"/>
      <c r="M53" s="177"/>
      <c r="N53" s="177"/>
      <c r="O53" s="177"/>
      <c r="P53" s="177"/>
      <c r="Q53" s="177"/>
      <c r="R53" s="177"/>
      <c r="S53" s="177"/>
      <c r="T53" s="177"/>
      <c r="U53" s="178"/>
      <c r="V53" s="178"/>
      <c r="W53" s="177"/>
      <c r="X53" s="177"/>
      <c r="Y53" s="177"/>
      <c r="Z53" s="177"/>
      <c r="AA53" s="177"/>
      <c r="AB53" s="177"/>
      <c r="AC53" s="177"/>
      <c r="AD53" s="177"/>
      <c r="AE53" s="177"/>
      <c r="AF53" s="177"/>
      <c r="AG53" s="177"/>
      <c r="AH53" s="177"/>
      <c r="AI53" s="177"/>
      <c r="AJ53" s="177"/>
      <c r="AK53" s="177"/>
      <c r="AL53" s="178"/>
      <c r="AM53" s="178"/>
      <c r="AN53" s="176"/>
      <c r="AO53" s="176"/>
      <c r="AP53" s="176"/>
      <c r="AQ53" s="176"/>
      <c r="AR53" s="176"/>
      <c r="AS53" s="176"/>
      <c r="AT53" s="176"/>
      <c r="AU53" s="176"/>
      <c r="AV53" s="176"/>
      <c r="AW53" s="176"/>
      <c r="AX53" s="176"/>
      <c r="AY53" s="176"/>
      <c r="AZ53" s="176"/>
      <c r="BA53" s="176"/>
      <c r="BB53" s="176"/>
      <c r="BC53" s="176"/>
      <c r="BD53" s="176"/>
      <c r="BE53" s="176"/>
      <c r="BF53" s="178"/>
    </row>
    <row r="54" spans="1:58" ht="20.25" customHeight="1">
      <c r="C54" s="177"/>
      <c r="D54" s="177"/>
      <c r="E54" s="177"/>
      <c r="F54" s="177"/>
      <c r="G54" s="177"/>
      <c r="H54" s="177"/>
      <c r="I54" s="177"/>
      <c r="J54" s="177"/>
      <c r="K54" s="177"/>
      <c r="L54" s="177"/>
      <c r="M54" s="177"/>
      <c r="N54" s="177"/>
      <c r="O54" s="177"/>
      <c r="P54" s="177"/>
      <c r="Q54" s="177"/>
      <c r="R54" s="177"/>
      <c r="S54" s="177"/>
      <c r="T54" s="177"/>
      <c r="U54" s="178"/>
      <c r="V54" s="178"/>
      <c r="W54" s="177"/>
      <c r="X54" s="177"/>
      <c r="Y54" s="177"/>
      <c r="Z54" s="177"/>
      <c r="AA54" s="177"/>
      <c r="AB54" s="177"/>
      <c r="AC54" s="177"/>
      <c r="AD54" s="177"/>
      <c r="AE54" s="177"/>
      <c r="AF54" s="177"/>
      <c r="AG54" s="177"/>
      <c r="AH54" s="177"/>
      <c r="AI54" s="177"/>
      <c r="AJ54" s="177"/>
      <c r="AK54" s="177"/>
      <c r="AL54" s="178"/>
      <c r="AM54" s="178"/>
      <c r="AN54" s="176"/>
      <c r="AO54" s="176"/>
      <c r="AP54" s="176"/>
      <c r="AQ54" s="176"/>
      <c r="AR54" s="176"/>
      <c r="AS54" s="176"/>
      <c r="AT54" s="176"/>
      <c r="AU54" s="176"/>
      <c r="AV54" s="176"/>
      <c r="AW54" s="176"/>
      <c r="AX54" s="176"/>
      <c r="AY54" s="176"/>
      <c r="AZ54" s="176"/>
      <c r="BA54" s="176"/>
      <c r="BB54" s="176"/>
      <c r="BC54" s="176"/>
      <c r="BD54" s="176"/>
      <c r="BE54" s="176"/>
      <c r="BF54" s="178"/>
    </row>
  </sheetData>
  <sheetProtection insertRows="0"/>
  <mergeCells count="191">
    <mergeCell ref="M46:P46"/>
    <mergeCell ref="C47:F47"/>
    <mergeCell ref="H47:K47"/>
    <mergeCell ref="M47:P47"/>
    <mergeCell ref="J39:K39"/>
    <mergeCell ref="M41:P41"/>
    <mergeCell ref="C42:F42"/>
    <mergeCell ref="H42:K42"/>
    <mergeCell ref="M42:P42"/>
    <mergeCell ref="U42:X42"/>
    <mergeCell ref="U36:V36"/>
    <mergeCell ref="W36:X36"/>
    <mergeCell ref="C37:D37"/>
    <mergeCell ref="E37:F37"/>
    <mergeCell ref="G37:H37"/>
    <mergeCell ref="J37:K37"/>
    <mergeCell ref="L37:M37"/>
    <mergeCell ref="P37:Q37"/>
    <mergeCell ref="U37:V37"/>
    <mergeCell ref="W37:X37"/>
    <mergeCell ref="C36:D36"/>
    <mergeCell ref="E36:F36"/>
    <mergeCell ref="G36:H36"/>
    <mergeCell ref="J36:K36"/>
    <mergeCell ref="L36:M36"/>
    <mergeCell ref="P36:Q36"/>
    <mergeCell ref="C35:D35"/>
    <mergeCell ref="E35:F35"/>
    <mergeCell ref="G35:H35"/>
    <mergeCell ref="J35:K35"/>
    <mergeCell ref="L35:M35"/>
    <mergeCell ref="P35:Q35"/>
    <mergeCell ref="T35:U35"/>
    <mergeCell ref="V35:Y35"/>
    <mergeCell ref="C34:D34"/>
    <mergeCell ref="E34:F34"/>
    <mergeCell ref="G34:H34"/>
    <mergeCell ref="J34:K34"/>
    <mergeCell ref="L34:M34"/>
    <mergeCell ref="P34:Q34"/>
    <mergeCell ref="C33:D33"/>
    <mergeCell ref="E33:F33"/>
    <mergeCell ref="G33:H33"/>
    <mergeCell ref="J33:K33"/>
    <mergeCell ref="L33:M33"/>
    <mergeCell ref="P33:Q33"/>
    <mergeCell ref="T33:U33"/>
    <mergeCell ref="V33:Y33"/>
    <mergeCell ref="T34:U34"/>
    <mergeCell ref="V34:Y34"/>
    <mergeCell ref="AY28:BD28"/>
    <mergeCell ref="C31:D32"/>
    <mergeCell ref="E31:H31"/>
    <mergeCell ref="J31:M31"/>
    <mergeCell ref="T31:U31"/>
    <mergeCell ref="V31:Y31"/>
    <mergeCell ref="E32:F32"/>
    <mergeCell ref="G32:H32"/>
    <mergeCell ref="J32:K32"/>
    <mergeCell ref="L32:M32"/>
    <mergeCell ref="C28:D28"/>
    <mergeCell ref="E28:F28"/>
    <mergeCell ref="G28:K28"/>
    <mergeCell ref="L28:O28"/>
    <mergeCell ref="AU28:AV28"/>
    <mergeCell ref="AW28:AX28"/>
    <mergeCell ref="T32:U32"/>
    <mergeCell ref="V32:Y32"/>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3"/>
  <conditionalFormatting sqref="AU14:AX28">
    <cfRule type="expression" dxfId="3" priority="4">
      <formula>INDIRECT(ADDRESS(ROW(),COLUMN()))=TRUNC(INDIRECT(ADDRESS(ROW(),COLUMN())))</formula>
    </cfRule>
  </conditionalFormatting>
  <conditionalFormatting sqref="E37:Q37 I33:Q36">
    <cfRule type="expression" dxfId="2" priority="3">
      <formula>INDIRECT(ADDRESS(ROW(),COLUMN()))=TRUNC(INDIRECT(ADDRESS(ROW(),COLUMN())))</formula>
    </cfRule>
  </conditionalFormatting>
  <conditionalFormatting sqref="C42:F42">
    <cfRule type="expression" dxfId="1" priority="2">
      <formula>INDIRECT(ADDRESS(ROW(),COLUMN()))=TRUNC(INDIRECT(ADDRESS(ROW(),COLUMN())))</formula>
    </cfRule>
  </conditionalFormatting>
  <conditionalFormatting sqref="E33:H36">
    <cfRule type="expression" dxfId="0" priority="1">
      <formula>INDIRECT(ADDRESS(ROW(),COLUMN()))=TRUNC(INDIRECT(ADDRESS(ROW(),COLUMN())))</formula>
    </cfRule>
  </conditionalFormatting>
  <dataValidations count="8">
    <dataValidation allowBlank="1" showInputMessage="1" showErrorMessage="1" error="入力可能範囲　32～40" sqref="AZ6" xr:uid="{00000000-0002-0000-0400-000000000000}"/>
    <dataValidation type="list" allowBlank="1" showInputMessage="1" sqref="E14:F28" xr:uid="{00000000-0002-0000-0400-000001000000}">
      <formula1>"A, B, C, D"</formula1>
    </dataValidation>
    <dataValidation type="list" allowBlank="1" showInputMessage="1" showErrorMessage="1" sqref="AZ4:BC4" xr:uid="{00000000-0002-0000-0400-000002000000}">
      <formula1>"予定,実績,予定・実績"</formula1>
    </dataValidation>
    <dataValidation type="list" allowBlank="1" showInputMessage="1" sqref="C14:D28" xr:uid="{00000000-0002-0000-0400-000003000000}">
      <formula1>職種包括</formula1>
    </dataValidation>
    <dataValidation type="list" allowBlank="1" showInputMessage="1" showErrorMessage="1" sqref="AZ3" xr:uid="{00000000-0002-0000-0400-000004000000}">
      <formula1>"４週,暦月"</formula1>
    </dataValidation>
    <dataValidation type="list" allowBlank="1" showInputMessage="1" showErrorMessage="1" sqref="J39:K39" xr:uid="{00000000-0002-0000-0400-000005000000}">
      <formula1>"週,暦月"</formula1>
    </dataValidation>
    <dataValidation type="decimal" allowBlank="1" showInputMessage="1" showErrorMessage="1" error="入力可能範囲　32～40" sqref="AV5" xr:uid="{00000000-0002-0000-0400-000006000000}">
      <formula1>32</formula1>
      <formula2>40</formula2>
    </dataValidation>
    <dataValidation type="list" errorStyle="warning" allowBlank="1" showInputMessage="1" error="リストにない場合のみ、入力してください。" sqref="G14:K28" xr:uid="{00000000-0002-0000-0400-000007000000}">
      <formula1>INDIRECT(C14)</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pageSetUpPr fitToPage="1"/>
  </sheetPr>
  <dimension ref="B1:K45"/>
  <sheetViews>
    <sheetView view="pageBreakPreview" zoomScale="60" zoomScaleNormal="100" workbookViewId="0">
      <selection activeCell="AM1" sqref="AM1:BA1"/>
    </sheetView>
  </sheetViews>
  <sheetFormatPr defaultColWidth="9" defaultRowHeight="19.2"/>
  <cols>
    <col min="1" max="1" width="2" style="179" customWidth="1"/>
    <col min="2" max="2" width="8.6640625" style="179" customWidth="1"/>
    <col min="3" max="11" width="40.6640625" style="179" customWidth="1"/>
    <col min="12" max="16384" width="9" style="179"/>
  </cols>
  <sheetData>
    <row r="1" spans="2:11">
      <c r="B1" s="179" t="s">
        <v>332</v>
      </c>
    </row>
    <row r="3" spans="2:11">
      <c r="B3" s="180" t="s">
        <v>284</v>
      </c>
      <c r="C3" s="180" t="s">
        <v>333</v>
      </c>
    </row>
    <row r="4" spans="2:11">
      <c r="B4" s="180">
        <v>1</v>
      </c>
      <c r="C4" s="181" t="s">
        <v>263</v>
      </c>
    </row>
    <row r="5" spans="2:11">
      <c r="B5" s="180">
        <v>2</v>
      </c>
      <c r="C5" s="181"/>
    </row>
    <row r="6" spans="2:11">
      <c r="B6" s="180">
        <v>3</v>
      </c>
      <c r="C6" s="181"/>
    </row>
    <row r="7" spans="2:11">
      <c r="B7" s="180">
        <v>4</v>
      </c>
      <c r="C7" s="181"/>
    </row>
    <row r="8" spans="2:11">
      <c r="B8" s="180">
        <v>5</v>
      </c>
      <c r="C8" s="181"/>
    </row>
    <row r="9" spans="2:11">
      <c r="B9" s="180">
        <v>6</v>
      </c>
      <c r="C9" s="181"/>
    </row>
    <row r="10" spans="2:11">
      <c r="B10" s="180">
        <v>7</v>
      </c>
      <c r="C10" s="181"/>
    </row>
    <row r="11" spans="2:11">
      <c r="B11" s="180">
        <v>8</v>
      </c>
      <c r="C11" s="181"/>
    </row>
    <row r="13" spans="2:11">
      <c r="B13" s="179" t="s">
        <v>334</v>
      </c>
    </row>
    <row r="14" spans="2:11" ht="19.8" thickBot="1"/>
    <row r="15" spans="2:11" ht="19.8" thickBot="1">
      <c r="B15" s="182" t="s">
        <v>335</v>
      </c>
      <c r="C15" s="183" t="s">
        <v>336</v>
      </c>
      <c r="D15" s="184" t="s">
        <v>337</v>
      </c>
      <c r="E15" s="185" t="s">
        <v>338</v>
      </c>
      <c r="F15" s="186" t="s">
        <v>339</v>
      </c>
      <c r="G15" s="186" t="s">
        <v>339</v>
      </c>
      <c r="H15" s="186" t="s">
        <v>339</v>
      </c>
      <c r="I15" s="186" t="s">
        <v>339</v>
      </c>
      <c r="J15" s="186" t="s">
        <v>339</v>
      </c>
      <c r="K15" s="187" t="s">
        <v>339</v>
      </c>
    </row>
    <row r="16" spans="2:11">
      <c r="B16" s="598" t="s">
        <v>340</v>
      </c>
      <c r="C16" s="188" t="s">
        <v>341</v>
      </c>
      <c r="D16" s="189" t="s">
        <v>341</v>
      </c>
      <c r="E16" s="189" t="s">
        <v>342</v>
      </c>
      <c r="F16" s="189"/>
      <c r="G16" s="189"/>
      <c r="H16" s="189"/>
      <c r="I16" s="190"/>
      <c r="J16" s="190"/>
      <c r="K16" s="191"/>
    </row>
    <row r="17" spans="2:11">
      <c r="B17" s="598"/>
      <c r="C17" s="192" t="s">
        <v>343</v>
      </c>
      <c r="D17" s="189" t="s">
        <v>337</v>
      </c>
      <c r="E17" s="189" t="s">
        <v>337</v>
      </c>
      <c r="F17" s="189"/>
      <c r="G17" s="189"/>
      <c r="H17" s="189"/>
      <c r="I17" s="193"/>
      <c r="J17" s="193"/>
      <c r="K17" s="194"/>
    </row>
    <row r="18" spans="2:11">
      <c r="B18" s="598"/>
      <c r="C18" s="192" t="s">
        <v>343</v>
      </c>
      <c r="D18" s="189" t="s">
        <v>344</v>
      </c>
      <c r="E18" s="189" t="s">
        <v>345</v>
      </c>
      <c r="F18" s="189"/>
      <c r="G18" s="189"/>
      <c r="H18" s="189"/>
      <c r="I18" s="193"/>
      <c r="J18" s="193"/>
      <c r="K18" s="194"/>
    </row>
    <row r="19" spans="2:11">
      <c r="B19" s="598"/>
      <c r="C19" s="192" t="s">
        <v>339</v>
      </c>
      <c r="D19" s="189" t="s">
        <v>344</v>
      </c>
      <c r="E19" s="189" t="s">
        <v>346</v>
      </c>
      <c r="F19" s="189"/>
      <c r="G19" s="189"/>
      <c r="H19" s="189"/>
      <c r="I19" s="193"/>
      <c r="J19" s="193"/>
      <c r="K19" s="194"/>
    </row>
    <row r="20" spans="2:11">
      <c r="B20" s="598"/>
      <c r="C20" s="192" t="s">
        <v>344</v>
      </c>
      <c r="D20" s="189" t="s">
        <v>339</v>
      </c>
      <c r="E20" s="189" t="s">
        <v>347</v>
      </c>
      <c r="F20" s="189"/>
      <c r="G20" s="189"/>
      <c r="H20" s="189"/>
      <c r="I20" s="193"/>
      <c r="J20" s="193"/>
      <c r="K20" s="194"/>
    </row>
    <row r="21" spans="2:11">
      <c r="B21" s="598"/>
      <c r="C21" s="192" t="s">
        <v>344</v>
      </c>
      <c r="D21" s="189" t="s">
        <v>344</v>
      </c>
      <c r="E21" s="189" t="s">
        <v>344</v>
      </c>
      <c r="F21" s="189"/>
      <c r="G21" s="189"/>
      <c r="H21" s="189"/>
      <c r="I21" s="193"/>
      <c r="J21" s="193"/>
      <c r="K21" s="194"/>
    </row>
    <row r="22" spans="2:11">
      <c r="B22" s="598"/>
      <c r="C22" s="192" t="s">
        <v>344</v>
      </c>
      <c r="D22" s="189" t="s">
        <v>344</v>
      </c>
      <c r="E22" s="189" t="s">
        <v>344</v>
      </c>
      <c r="F22" s="189"/>
      <c r="G22" s="189"/>
      <c r="H22" s="189"/>
      <c r="I22" s="193"/>
      <c r="J22" s="193"/>
      <c r="K22" s="194"/>
    </row>
    <row r="23" spans="2:11">
      <c r="B23" s="598"/>
      <c r="C23" s="192" t="s">
        <v>344</v>
      </c>
      <c r="D23" s="189" t="s">
        <v>344</v>
      </c>
      <c r="E23" s="189" t="s">
        <v>344</v>
      </c>
      <c r="F23" s="189"/>
      <c r="G23" s="189"/>
      <c r="H23" s="189"/>
      <c r="I23" s="193"/>
      <c r="J23" s="193"/>
      <c r="K23" s="194"/>
    </row>
    <row r="24" spans="2:11">
      <c r="B24" s="598"/>
      <c r="C24" s="192" t="s">
        <v>344</v>
      </c>
      <c r="D24" s="189" t="s">
        <v>344</v>
      </c>
      <c r="E24" s="189" t="s">
        <v>344</v>
      </c>
      <c r="F24" s="189"/>
      <c r="G24" s="189"/>
      <c r="H24" s="189"/>
      <c r="I24" s="193"/>
      <c r="J24" s="193"/>
      <c r="K24" s="194"/>
    </row>
    <row r="25" spans="2:11">
      <c r="B25" s="598"/>
      <c r="C25" s="192" t="s">
        <v>344</v>
      </c>
      <c r="D25" s="195" t="s">
        <v>344</v>
      </c>
      <c r="E25" s="195" t="s">
        <v>344</v>
      </c>
      <c r="F25" s="195"/>
      <c r="G25" s="195"/>
      <c r="H25" s="195"/>
      <c r="I25" s="193"/>
      <c r="J25" s="193"/>
      <c r="K25" s="194"/>
    </row>
    <row r="26" spans="2:11">
      <c r="B26" s="598"/>
      <c r="C26" s="192" t="s">
        <v>344</v>
      </c>
      <c r="D26" s="195" t="s">
        <v>344</v>
      </c>
      <c r="E26" s="195" t="s">
        <v>339</v>
      </c>
      <c r="F26" s="195"/>
      <c r="G26" s="195"/>
      <c r="H26" s="195"/>
      <c r="I26" s="193"/>
      <c r="J26" s="193"/>
      <c r="K26" s="194"/>
    </row>
    <row r="27" spans="2:11">
      <c r="B27" s="598"/>
      <c r="C27" s="192" t="s">
        <v>344</v>
      </c>
      <c r="D27" s="195" t="s">
        <v>344</v>
      </c>
      <c r="E27" s="195" t="s">
        <v>344</v>
      </c>
      <c r="F27" s="195"/>
      <c r="G27" s="195"/>
      <c r="H27" s="195"/>
      <c r="I27" s="193"/>
      <c r="J27" s="193"/>
      <c r="K27" s="194"/>
    </row>
    <row r="28" spans="2:11" ht="19.8" thickBot="1">
      <c r="B28" s="599"/>
      <c r="C28" s="196" t="s">
        <v>339</v>
      </c>
      <c r="D28" s="197" t="s">
        <v>344</v>
      </c>
      <c r="E28" s="197" t="s">
        <v>344</v>
      </c>
      <c r="F28" s="197"/>
      <c r="G28" s="197"/>
      <c r="H28" s="197"/>
      <c r="I28" s="197"/>
      <c r="J28" s="197"/>
      <c r="K28" s="198"/>
    </row>
    <row r="31" spans="2:11">
      <c r="C31" s="179" t="s">
        <v>348</v>
      </c>
    </row>
    <row r="32" spans="2:11">
      <c r="C32" s="179" t="s">
        <v>349</v>
      </c>
    </row>
    <row r="33" spans="3:3">
      <c r="C33" s="179" t="s">
        <v>350</v>
      </c>
    </row>
    <row r="34" spans="3:3">
      <c r="C34" s="179" t="s">
        <v>351</v>
      </c>
    </row>
    <row r="35" spans="3:3">
      <c r="C35" s="179" t="s">
        <v>352</v>
      </c>
    </row>
    <row r="36" spans="3:3">
      <c r="C36" s="179" t="s">
        <v>353</v>
      </c>
    </row>
    <row r="37" spans="3:3">
      <c r="C37" s="179" t="s">
        <v>354</v>
      </c>
    </row>
    <row r="38" spans="3:3">
      <c r="C38" s="179" t="s">
        <v>355</v>
      </c>
    </row>
    <row r="40" spans="3:3">
      <c r="C40" s="179" t="s">
        <v>356</v>
      </c>
    </row>
    <row r="41" spans="3:3">
      <c r="C41" s="179" t="s">
        <v>357</v>
      </c>
    </row>
    <row r="42" spans="3:3">
      <c r="C42" s="179" t="s">
        <v>358</v>
      </c>
    </row>
    <row r="43" spans="3:3">
      <c r="C43" s="179" t="s">
        <v>359</v>
      </c>
    </row>
    <row r="44" spans="3:3">
      <c r="C44" s="179" t="s">
        <v>360</v>
      </c>
    </row>
    <row r="45" spans="3:3">
      <c r="C45" s="179" t="s">
        <v>361</v>
      </c>
    </row>
  </sheetData>
  <mergeCells count="1">
    <mergeCell ref="B16:B28"/>
  </mergeCells>
  <phoneticPr fontId="3"/>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
  <sheetViews>
    <sheetView workbookViewId="0">
      <selection activeCell="K39" sqref="K39"/>
    </sheetView>
  </sheetViews>
  <sheetFormatPr defaultRowHeight="13.2"/>
  <sheetData>
    <row r="2" spans="1:1">
      <c r="A2" s="1" t="s">
        <v>258</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N21"/>
  <sheetViews>
    <sheetView view="pageBreakPreview" zoomScale="85" zoomScaleNormal="85" zoomScaleSheetLayoutView="85" workbookViewId="0">
      <selection activeCell="E20" sqref="E20"/>
    </sheetView>
  </sheetViews>
  <sheetFormatPr defaultColWidth="9" defaultRowHeight="13.2"/>
  <cols>
    <col min="1" max="1" width="9" style="50" customWidth="1"/>
    <col min="2" max="2" width="9" style="50"/>
    <col min="3" max="3" width="45.44140625" style="50" customWidth="1"/>
    <col min="4" max="5" width="9" style="51" customWidth="1"/>
    <col min="6" max="6" width="14.109375" style="50" customWidth="1"/>
    <col min="7" max="16384" width="9" style="50"/>
  </cols>
  <sheetData>
    <row r="1" spans="1:40" ht="7.5" customHeight="1"/>
    <row r="2" spans="1:40" ht="34.5" customHeight="1">
      <c r="A2" s="602" t="s">
        <v>233</v>
      </c>
      <c r="B2" s="602"/>
      <c r="C2" s="602"/>
      <c r="D2" s="602"/>
      <c r="E2" s="602"/>
      <c r="F2" s="60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row>
    <row r="3" spans="1:40" ht="32.25" customHeight="1">
      <c r="A3" s="603" t="s">
        <v>246</v>
      </c>
      <c r="B3" s="603"/>
      <c r="C3" s="603"/>
      <c r="D3" s="603"/>
      <c r="E3" s="603"/>
      <c r="F3" s="603"/>
    </row>
    <row r="4" spans="1:40" ht="18" customHeight="1"/>
    <row r="5" spans="1:40" ht="18" customHeight="1">
      <c r="A5" s="604" t="s">
        <v>234</v>
      </c>
      <c r="B5" s="604"/>
      <c r="C5" s="604"/>
      <c r="D5" s="604"/>
      <c r="E5" s="604"/>
      <c r="F5" s="604"/>
      <c r="G5" s="53"/>
    </row>
    <row r="6" spans="1:40" ht="18" customHeight="1">
      <c r="A6" s="604" t="s">
        <v>235</v>
      </c>
      <c r="B6" s="604"/>
      <c r="C6" s="604"/>
      <c r="D6" s="604"/>
      <c r="E6" s="604"/>
      <c r="F6" s="604"/>
      <c r="G6" s="53"/>
    </row>
    <row r="7" spans="1:40" ht="18" customHeight="1">
      <c r="A7" s="604" t="s">
        <v>236</v>
      </c>
      <c r="B7" s="604"/>
      <c r="C7" s="604"/>
      <c r="D7" s="604"/>
      <c r="E7" s="604"/>
      <c r="F7" s="604"/>
      <c r="G7" s="53"/>
    </row>
    <row r="8" spans="1:40" ht="18" customHeight="1" thickBot="1">
      <c r="A8" s="54"/>
      <c r="B8" s="54"/>
      <c r="C8" s="54"/>
      <c r="D8" s="54"/>
      <c r="E8" s="54"/>
      <c r="F8" s="54"/>
      <c r="G8" s="53"/>
    </row>
    <row r="9" spans="1:40" ht="20.100000000000001" customHeight="1" thickTop="1" thickBot="1">
      <c r="A9" s="55"/>
      <c r="B9" s="53"/>
      <c r="C9" s="53"/>
      <c r="D9" s="600" t="s">
        <v>237</v>
      </c>
      <c r="E9" s="601"/>
      <c r="F9" s="53"/>
      <c r="G9" s="53"/>
    </row>
    <row r="10" spans="1:40" ht="20.100000000000001" customHeight="1" thickTop="1">
      <c r="B10" s="56" t="s">
        <v>238</v>
      </c>
      <c r="C10" s="57" t="s">
        <v>239</v>
      </c>
      <c r="D10" s="58" t="s">
        <v>240</v>
      </c>
      <c r="E10" s="59" t="s">
        <v>241</v>
      </c>
    </row>
    <row r="11" spans="1:40" ht="20.100000000000001" customHeight="1">
      <c r="B11" s="60" t="s">
        <v>242</v>
      </c>
      <c r="C11" s="61" t="s">
        <v>243</v>
      </c>
      <c r="D11" s="62" t="s">
        <v>244</v>
      </c>
      <c r="E11" s="63"/>
    </row>
    <row r="12" spans="1:40" ht="20.100000000000001" customHeight="1">
      <c r="B12" s="64">
        <v>1</v>
      </c>
      <c r="C12" s="65" t="s">
        <v>245</v>
      </c>
      <c r="D12" s="66"/>
      <c r="E12" s="67"/>
    </row>
    <row r="13" spans="1:40" ht="20.100000000000001" customHeight="1" thickBot="1">
      <c r="B13" s="69">
        <v>2</v>
      </c>
      <c r="C13" s="70" t="s">
        <v>229</v>
      </c>
      <c r="D13" s="71"/>
      <c r="E13" s="72"/>
    </row>
    <row r="14" spans="1:40" ht="20.100000000000001" customHeight="1"/>
    <row r="15" spans="1:40" ht="20.100000000000001" customHeight="1"/>
    <row r="16" spans="1:40" ht="20.100000000000001" customHeight="1"/>
    <row r="17" ht="20.100000000000001" customHeight="1"/>
    <row r="18" ht="20.100000000000001" customHeight="1"/>
    <row r="19" ht="20.100000000000001" customHeight="1"/>
    <row r="20" ht="20.100000000000001" customHeight="1"/>
    <row r="21" ht="20.100000000000001" customHeight="1"/>
  </sheetData>
  <mergeCells count="6">
    <mergeCell ref="D9:E9"/>
    <mergeCell ref="A2:F2"/>
    <mergeCell ref="A3:F3"/>
    <mergeCell ref="A5:F5"/>
    <mergeCell ref="A6:F6"/>
    <mergeCell ref="A7:F7"/>
  </mergeCells>
  <phoneticPr fontId="3"/>
  <dataValidations count="1">
    <dataValidation type="list" allowBlank="1" showInputMessage="1" showErrorMessage="1" sqref="D11:E13" xr:uid="{00000000-0002-0000-0700-000000000000}">
      <formula1>"○"</formula1>
    </dataValidation>
  </dataValidations>
  <pageMargins left="0.43307086614173229" right="0.15748031496062992" top="0.43307086614173229" bottom="0.47244094488188981" header="0.31496062992125984" footer="0.27559055118110237"/>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AN179"/>
  <sheetViews>
    <sheetView showGridLines="0" view="pageBreakPreview" zoomScaleNormal="100" zoomScaleSheetLayoutView="100" workbookViewId="0">
      <selection activeCell="AL23" sqref="AL23"/>
    </sheetView>
  </sheetViews>
  <sheetFormatPr defaultColWidth="9" defaultRowHeight="18" customHeight="1"/>
  <cols>
    <col min="1" max="40" width="2.6640625" style="21" customWidth="1"/>
    <col min="41" max="16384" width="9" style="21"/>
  </cols>
  <sheetData>
    <row r="1" spans="1:40" ht="18" customHeight="1">
      <c r="A1" s="608" t="s">
        <v>253</v>
      </c>
      <c r="B1" s="608"/>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609"/>
      <c r="AL1" s="609"/>
      <c r="AM1" s="609"/>
      <c r="AN1" s="609"/>
    </row>
    <row r="2" spans="1:40" ht="18" customHeight="1">
      <c r="A2" s="608"/>
      <c r="B2" s="608"/>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row>
    <row r="3" spans="1:40" ht="18"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row>
    <row r="4" spans="1:40" ht="18" customHeight="1">
      <c r="A4" s="80"/>
      <c r="B4" s="8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81"/>
      <c r="AJ4" s="81"/>
      <c r="AK4" s="81"/>
      <c r="AL4" s="81"/>
      <c r="AM4" s="81"/>
      <c r="AN4" s="81"/>
    </row>
    <row r="5" spans="1:40" ht="18" customHeight="1">
      <c r="A5" s="80"/>
      <c r="B5" s="80"/>
      <c r="C5" s="610" t="s">
        <v>227</v>
      </c>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2"/>
      <c r="AI5" s="613" t="s">
        <v>228</v>
      </c>
      <c r="AJ5" s="614"/>
      <c r="AK5" s="614"/>
      <c r="AL5" s="614"/>
      <c r="AM5" s="614"/>
      <c r="AN5" s="615"/>
    </row>
    <row r="6" spans="1:40" ht="18" customHeight="1">
      <c r="A6" s="34"/>
      <c r="B6" s="34"/>
      <c r="C6" s="444">
        <v>1</v>
      </c>
      <c r="D6" s="605"/>
      <c r="E6" s="331" t="s">
        <v>226</v>
      </c>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3"/>
      <c r="AI6" s="73"/>
      <c r="AJ6" s="77"/>
      <c r="AK6" s="77"/>
      <c r="AL6" s="77"/>
      <c r="AM6" s="77"/>
      <c r="AN6" s="74"/>
    </row>
    <row r="7" spans="1:40" ht="18" customHeight="1">
      <c r="A7" s="34"/>
      <c r="B7" s="34"/>
      <c r="C7" s="606"/>
      <c r="D7" s="607"/>
      <c r="E7" s="337"/>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9"/>
      <c r="AI7" s="75"/>
      <c r="AJ7" s="78"/>
      <c r="AK7" s="78"/>
      <c r="AL7" s="78"/>
      <c r="AM7" s="78"/>
      <c r="AN7" s="76"/>
    </row>
    <row r="8" spans="1:40" ht="18" customHeight="1">
      <c r="A8" s="35"/>
      <c r="B8" s="35"/>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5"/>
      <c r="AJ8" s="35"/>
      <c r="AK8" s="35"/>
      <c r="AL8" s="35"/>
      <c r="AM8" s="35"/>
      <c r="AN8" s="35"/>
    </row>
    <row r="9" spans="1:40" ht="18" customHeight="1">
      <c r="A9" s="35"/>
      <c r="B9" s="35"/>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5"/>
      <c r="AJ9" s="35"/>
      <c r="AK9" s="35"/>
      <c r="AL9" s="35"/>
      <c r="AM9" s="35"/>
      <c r="AN9" s="35"/>
    </row>
    <row r="10" spans="1:40" ht="18" customHeight="1">
      <c r="A10" s="35"/>
      <c r="B10" s="35"/>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7"/>
      <c r="AJ10" s="37"/>
      <c r="AK10" s="37"/>
      <c r="AL10" s="37"/>
      <c r="AM10" s="37"/>
      <c r="AN10" s="37"/>
    </row>
    <row r="11" spans="1:40" ht="18" customHeight="1">
      <c r="A11" s="35"/>
      <c r="B11" s="35"/>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7"/>
      <c r="AJ11" s="37"/>
      <c r="AK11" s="37"/>
      <c r="AL11" s="37"/>
      <c r="AM11" s="37"/>
      <c r="AN11" s="37"/>
    </row>
    <row r="12" spans="1:40"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7"/>
      <c r="AJ12" s="37"/>
      <c r="AK12" s="37"/>
      <c r="AL12" s="37"/>
      <c r="AM12" s="37"/>
      <c r="AN12" s="37"/>
    </row>
    <row r="13" spans="1:40" ht="18"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7"/>
      <c r="AJ13" s="37"/>
      <c r="AK13" s="37"/>
      <c r="AL13" s="37"/>
      <c r="AM13" s="37"/>
      <c r="AN13" s="37"/>
    </row>
    <row r="14" spans="1:40" ht="18" customHeight="1">
      <c r="A14" s="35"/>
      <c r="B14" s="35"/>
      <c r="C14" s="32"/>
      <c r="D14" s="32"/>
      <c r="E14" s="33"/>
      <c r="F14" s="33"/>
      <c r="G14" s="33"/>
      <c r="H14" s="33"/>
      <c r="I14" s="33"/>
      <c r="J14" s="33"/>
      <c r="K14" s="33"/>
      <c r="L14" s="33"/>
      <c r="M14" s="33"/>
      <c r="N14" s="33"/>
      <c r="O14" s="33"/>
      <c r="P14" s="33"/>
      <c r="Q14" s="33"/>
      <c r="R14" s="33"/>
      <c r="S14" s="33"/>
      <c r="T14" s="33"/>
      <c r="U14" s="33"/>
      <c r="V14" s="33"/>
      <c r="W14" s="33"/>
      <c r="X14" s="33"/>
      <c r="Y14" s="33"/>
      <c r="Z14" s="33"/>
      <c r="AA14" s="37"/>
      <c r="AB14" s="38"/>
      <c r="AC14" s="37"/>
      <c r="AD14" s="37"/>
      <c r="AE14" s="37"/>
      <c r="AF14" s="37"/>
      <c r="AG14" s="37"/>
      <c r="AH14" s="37"/>
      <c r="AI14" s="37"/>
      <c r="AJ14" s="37"/>
      <c r="AK14" s="37"/>
      <c r="AL14" s="37"/>
      <c r="AM14" s="37"/>
      <c r="AN14" s="37"/>
    </row>
    <row r="15" spans="1:40" ht="18" customHeight="1">
      <c r="A15" s="35"/>
      <c r="B15" s="35"/>
      <c r="C15" s="32"/>
      <c r="D15" s="32"/>
      <c r="E15" s="33"/>
      <c r="F15" s="33"/>
      <c r="G15" s="33"/>
      <c r="H15" s="33"/>
      <c r="I15" s="33"/>
      <c r="J15" s="33"/>
      <c r="K15" s="33"/>
      <c r="L15" s="33"/>
      <c r="M15" s="33"/>
      <c r="N15" s="33"/>
      <c r="O15" s="33"/>
      <c r="P15" s="33"/>
      <c r="Q15" s="33"/>
      <c r="R15" s="33"/>
      <c r="S15" s="33"/>
      <c r="T15" s="33"/>
      <c r="U15" s="33"/>
      <c r="V15" s="33"/>
      <c r="W15" s="33"/>
      <c r="X15" s="33"/>
      <c r="Y15" s="33"/>
      <c r="Z15" s="33"/>
      <c r="AA15" s="37"/>
      <c r="AB15" s="38"/>
      <c r="AC15" s="37"/>
      <c r="AD15" s="37"/>
      <c r="AE15" s="37"/>
      <c r="AF15" s="37"/>
      <c r="AG15" s="37"/>
      <c r="AH15" s="37"/>
      <c r="AI15" s="37"/>
      <c r="AJ15" s="37"/>
      <c r="AK15" s="37"/>
      <c r="AL15" s="37"/>
      <c r="AM15" s="37"/>
      <c r="AN15" s="37"/>
    </row>
    <row r="16" spans="1:40" ht="18" customHeight="1">
      <c r="A16" s="35"/>
      <c r="B16" s="35"/>
      <c r="C16" s="32"/>
      <c r="D16" s="32"/>
      <c r="E16" s="33"/>
      <c r="F16" s="33"/>
      <c r="G16" s="33"/>
      <c r="H16" s="33"/>
      <c r="I16" s="33"/>
      <c r="J16" s="33"/>
      <c r="K16" s="33"/>
      <c r="L16" s="33"/>
      <c r="M16" s="33"/>
      <c r="N16" s="33"/>
      <c r="O16" s="33"/>
      <c r="P16" s="33"/>
      <c r="Q16" s="33"/>
      <c r="R16" s="33"/>
      <c r="S16" s="33"/>
      <c r="T16" s="33"/>
      <c r="U16" s="33"/>
      <c r="V16" s="33"/>
      <c r="W16" s="33"/>
      <c r="X16" s="33"/>
      <c r="Y16" s="33"/>
      <c r="Z16" s="33"/>
      <c r="AA16" s="37"/>
      <c r="AB16" s="38"/>
      <c r="AC16" s="37"/>
      <c r="AD16" s="37"/>
      <c r="AE16" s="37"/>
      <c r="AF16" s="37"/>
      <c r="AG16" s="37"/>
      <c r="AH16" s="37"/>
      <c r="AI16" s="37"/>
      <c r="AJ16" s="37"/>
      <c r="AK16" s="37"/>
      <c r="AL16" s="37"/>
      <c r="AM16" s="37"/>
      <c r="AN16" s="37"/>
    </row>
    <row r="17" spans="1:40" ht="18" customHeight="1">
      <c r="A17" s="35"/>
      <c r="B17" s="35"/>
      <c r="C17" s="32"/>
      <c r="D17" s="32"/>
      <c r="E17" s="33"/>
      <c r="F17" s="33"/>
      <c r="G17" s="33"/>
      <c r="H17" s="33"/>
      <c r="I17" s="33"/>
      <c r="J17" s="33"/>
      <c r="K17" s="33"/>
      <c r="L17" s="33"/>
      <c r="M17" s="33"/>
      <c r="N17" s="33"/>
      <c r="O17" s="33"/>
      <c r="P17" s="33"/>
      <c r="Q17" s="33"/>
      <c r="R17" s="33"/>
      <c r="S17" s="33"/>
      <c r="T17" s="33"/>
      <c r="U17" s="33"/>
      <c r="V17" s="33"/>
      <c r="W17" s="33"/>
      <c r="X17" s="33"/>
      <c r="Y17" s="33"/>
      <c r="Z17" s="33"/>
      <c r="AA17" s="37"/>
      <c r="AB17" s="38"/>
      <c r="AC17" s="37"/>
      <c r="AD17" s="37"/>
      <c r="AE17" s="37"/>
      <c r="AF17" s="37"/>
      <c r="AG17" s="37"/>
      <c r="AH17" s="37"/>
      <c r="AI17" s="32"/>
      <c r="AJ17" s="32"/>
      <c r="AK17" s="39"/>
      <c r="AL17" s="32"/>
      <c r="AM17" s="32"/>
      <c r="AN17" s="36"/>
    </row>
    <row r="18" spans="1:40" ht="18" customHeight="1">
      <c r="A18" s="35"/>
      <c r="B18" s="35"/>
      <c r="C18" s="32"/>
      <c r="D18" s="32"/>
      <c r="E18" s="33"/>
      <c r="F18" s="33"/>
      <c r="G18" s="33"/>
      <c r="H18" s="33"/>
      <c r="I18" s="33"/>
      <c r="J18" s="33"/>
      <c r="K18" s="33"/>
      <c r="L18" s="33"/>
      <c r="M18" s="33"/>
      <c r="N18" s="33"/>
      <c r="O18" s="33"/>
      <c r="P18" s="33"/>
      <c r="Q18" s="33"/>
      <c r="R18" s="33"/>
      <c r="S18" s="33"/>
      <c r="T18" s="33"/>
      <c r="U18" s="33"/>
      <c r="V18" s="33"/>
      <c r="W18" s="33"/>
      <c r="X18" s="33"/>
      <c r="Y18" s="33"/>
      <c r="Z18" s="33"/>
      <c r="AA18" s="37"/>
      <c r="AB18" s="38"/>
      <c r="AC18" s="37"/>
      <c r="AD18" s="37"/>
      <c r="AE18" s="37"/>
      <c r="AF18" s="37"/>
      <c r="AG18" s="37"/>
      <c r="AH18" s="37"/>
      <c r="AI18" s="32"/>
      <c r="AJ18" s="32"/>
      <c r="AK18" s="39"/>
      <c r="AL18" s="32"/>
      <c r="AM18" s="32"/>
      <c r="AN18" s="36"/>
    </row>
    <row r="19" spans="1:40" ht="18" customHeight="1">
      <c r="A19" s="35"/>
      <c r="B19" s="35"/>
      <c r="C19" s="32"/>
      <c r="D19" s="32"/>
      <c r="E19" s="33"/>
      <c r="F19" s="33"/>
      <c r="G19" s="33"/>
      <c r="H19" s="33"/>
      <c r="I19" s="33"/>
      <c r="J19" s="33"/>
      <c r="K19" s="33"/>
      <c r="L19" s="33"/>
      <c r="M19" s="33"/>
      <c r="N19" s="33"/>
      <c r="O19" s="33"/>
      <c r="P19" s="33"/>
      <c r="Q19" s="33"/>
      <c r="R19" s="33"/>
      <c r="S19" s="33"/>
      <c r="T19" s="33"/>
      <c r="U19" s="33"/>
      <c r="V19" s="33"/>
      <c r="W19" s="33"/>
      <c r="X19" s="33"/>
      <c r="Y19" s="33"/>
      <c r="Z19" s="33"/>
      <c r="AA19" s="37"/>
      <c r="AB19" s="38"/>
      <c r="AC19" s="37"/>
      <c r="AD19" s="37"/>
      <c r="AE19" s="37"/>
      <c r="AF19" s="37"/>
      <c r="AG19" s="37"/>
      <c r="AH19" s="37"/>
      <c r="AI19" s="40"/>
      <c r="AJ19" s="40"/>
      <c r="AK19" s="40"/>
      <c r="AL19" s="40"/>
      <c r="AM19" s="40"/>
      <c r="AN19" s="40"/>
    </row>
    <row r="20" spans="1:40" ht="18" customHeight="1">
      <c r="A20" s="35"/>
      <c r="B20" s="35"/>
      <c r="C20" s="32"/>
      <c r="D20" s="32"/>
      <c r="E20" s="33"/>
      <c r="F20" s="33"/>
      <c r="G20" s="33"/>
      <c r="H20" s="33"/>
      <c r="I20" s="33"/>
      <c r="J20" s="33"/>
      <c r="K20" s="33"/>
      <c r="L20" s="33"/>
      <c r="M20" s="33"/>
      <c r="N20" s="33"/>
      <c r="O20" s="33"/>
      <c r="P20" s="33"/>
      <c r="Q20" s="33"/>
      <c r="R20" s="33"/>
      <c r="S20" s="33"/>
      <c r="T20" s="33"/>
      <c r="U20" s="33"/>
      <c r="V20" s="33"/>
      <c r="W20" s="33"/>
      <c r="X20" s="33"/>
      <c r="Y20" s="33"/>
      <c r="Z20" s="33"/>
      <c r="AA20" s="37"/>
      <c r="AB20" s="38"/>
      <c r="AC20" s="37"/>
      <c r="AD20" s="37"/>
      <c r="AE20" s="37"/>
      <c r="AF20" s="37"/>
      <c r="AG20" s="37"/>
      <c r="AH20" s="37"/>
      <c r="AI20" s="40"/>
      <c r="AJ20" s="40"/>
      <c r="AK20" s="40"/>
      <c r="AL20" s="40"/>
      <c r="AM20" s="40"/>
      <c r="AN20" s="40"/>
    </row>
    <row r="21" spans="1:40" ht="18" customHeight="1">
      <c r="A21" s="35"/>
      <c r="B21" s="35"/>
      <c r="C21" s="32"/>
      <c r="D21" s="32"/>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40"/>
      <c r="AJ21" s="40"/>
      <c r="AK21" s="40"/>
      <c r="AL21" s="40"/>
      <c r="AM21" s="40"/>
      <c r="AN21" s="40"/>
    </row>
    <row r="22" spans="1:40" ht="18" customHeight="1">
      <c r="A22" s="35"/>
      <c r="B22" s="35"/>
      <c r="C22" s="32"/>
      <c r="D22" s="32"/>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40"/>
      <c r="AJ22" s="40"/>
      <c r="AK22" s="40"/>
      <c r="AL22" s="40"/>
      <c r="AM22" s="40"/>
      <c r="AN22" s="40"/>
    </row>
    <row r="23" spans="1:40" ht="18" customHeight="1">
      <c r="A23" s="35"/>
      <c r="B23" s="35"/>
      <c r="C23" s="32"/>
      <c r="D23" s="32"/>
      <c r="E23" s="33"/>
      <c r="F23" s="33"/>
      <c r="G23" s="33"/>
      <c r="H23" s="33"/>
      <c r="I23" s="33"/>
      <c r="J23" s="33"/>
      <c r="K23" s="33"/>
      <c r="L23" s="33"/>
      <c r="M23" s="33"/>
      <c r="N23" s="33"/>
      <c r="O23" s="33"/>
      <c r="P23" s="33"/>
      <c r="Q23" s="33"/>
      <c r="R23" s="33"/>
      <c r="S23" s="33"/>
      <c r="T23" s="33"/>
      <c r="U23" s="33"/>
      <c r="V23" s="33"/>
      <c r="W23" s="33"/>
      <c r="X23" s="33"/>
      <c r="Y23" s="33"/>
      <c r="Z23" s="33"/>
      <c r="AA23" s="35"/>
      <c r="AB23" s="38"/>
      <c r="AC23" s="40"/>
      <c r="AD23" s="40"/>
      <c r="AE23" s="40"/>
      <c r="AF23" s="40"/>
      <c r="AG23" s="40"/>
      <c r="AH23" s="40"/>
      <c r="AI23" s="35"/>
      <c r="AJ23" s="35"/>
      <c r="AK23" s="35"/>
      <c r="AL23" s="35"/>
      <c r="AM23" s="35"/>
      <c r="AN23" s="35"/>
    </row>
    <row r="24" spans="1:40" ht="18" customHeight="1">
      <c r="A24" s="35"/>
      <c r="B24" s="35"/>
      <c r="C24" s="32"/>
      <c r="D24" s="32"/>
      <c r="E24" s="33"/>
      <c r="F24" s="33"/>
      <c r="G24" s="33"/>
      <c r="H24" s="33"/>
      <c r="I24" s="33"/>
      <c r="J24" s="33"/>
      <c r="K24" s="33"/>
      <c r="L24" s="33"/>
      <c r="M24" s="33"/>
      <c r="N24" s="33"/>
      <c r="O24" s="33"/>
      <c r="P24" s="33"/>
      <c r="Q24" s="33"/>
      <c r="R24" s="33"/>
      <c r="S24" s="33"/>
      <c r="T24" s="33"/>
      <c r="U24" s="33"/>
      <c r="V24" s="33"/>
      <c r="W24" s="33"/>
      <c r="X24" s="33"/>
      <c r="Y24" s="33"/>
      <c r="Z24" s="33"/>
      <c r="AA24" s="35"/>
      <c r="AB24" s="38"/>
      <c r="AC24" s="40"/>
      <c r="AD24" s="40"/>
      <c r="AE24" s="40"/>
      <c r="AF24" s="40"/>
      <c r="AG24" s="40"/>
      <c r="AH24" s="40"/>
      <c r="AI24" s="40"/>
      <c r="AJ24" s="40"/>
      <c r="AK24" s="40"/>
      <c r="AL24" s="40"/>
      <c r="AM24" s="40"/>
      <c r="AN24" s="40"/>
    </row>
    <row r="25" spans="1:40" ht="18" customHeight="1">
      <c r="A25" s="35"/>
      <c r="B25" s="35"/>
      <c r="C25" s="32"/>
      <c r="D25" s="32"/>
      <c r="E25" s="33"/>
      <c r="F25" s="33"/>
      <c r="G25" s="33"/>
      <c r="H25" s="33"/>
      <c r="I25" s="33"/>
      <c r="J25" s="33"/>
      <c r="K25" s="33"/>
      <c r="L25" s="33"/>
      <c r="M25" s="33"/>
      <c r="N25" s="33"/>
      <c r="O25" s="33"/>
      <c r="P25" s="33"/>
      <c r="Q25" s="33"/>
      <c r="R25" s="33"/>
      <c r="S25" s="33"/>
      <c r="T25" s="33"/>
      <c r="U25" s="33"/>
      <c r="V25" s="33"/>
      <c r="W25" s="33"/>
      <c r="X25" s="33"/>
      <c r="Y25" s="33"/>
      <c r="Z25" s="33"/>
      <c r="AA25" s="35"/>
      <c r="AB25" s="38"/>
      <c r="AC25" s="40"/>
      <c r="AD25" s="40"/>
      <c r="AE25" s="40"/>
      <c r="AF25" s="40"/>
      <c r="AG25" s="40"/>
      <c r="AH25" s="40"/>
      <c r="AI25" s="40"/>
      <c r="AJ25" s="40"/>
      <c r="AK25" s="40"/>
      <c r="AL25" s="40"/>
      <c r="AM25" s="40"/>
      <c r="AN25" s="40"/>
    </row>
    <row r="26" spans="1:40" ht="18" customHeight="1">
      <c r="A26" s="35"/>
      <c r="B26" s="35"/>
      <c r="C26" s="32"/>
      <c r="D26" s="32"/>
      <c r="E26" s="33"/>
      <c r="F26" s="33"/>
      <c r="G26" s="33"/>
      <c r="H26" s="33"/>
      <c r="I26" s="33"/>
      <c r="J26" s="33"/>
      <c r="K26" s="33"/>
      <c r="L26" s="33"/>
      <c r="M26" s="33"/>
      <c r="N26" s="33"/>
      <c r="O26" s="33"/>
      <c r="P26" s="33"/>
      <c r="Q26" s="33"/>
      <c r="R26" s="33"/>
      <c r="S26" s="33"/>
      <c r="T26" s="33"/>
      <c r="U26" s="33"/>
      <c r="V26" s="33"/>
      <c r="W26" s="33"/>
      <c r="X26" s="33"/>
      <c r="Y26" s="33"/>
      <c r="Z26" s="33"/>
      <c r="AA26" s="35"/>
      <c r="AB26" s="38"/>
      <c r="AC26" s="40"/>
      <c r="AD26" s="40"/>
      <c r="AE26" s="40"/>
      <c r="AF26" s="40"/>
      <c r="AG26" s="40"/>
      <c r="AH26" s="40"/>
      <c r="AI26" s="40"/>
      <c r="AJ26" s="40"/>
      <c r="AK26" s="40"/>
      <c r="AL26" s="40"/>
      <c r="AM26" s="40"/>
      <c r="AN26" s="40"/>
    </row>
    <row r="27" spans="1:40" ht="18" customHeight="1">
      <c r="A27" s="35"/>
      <c r="B27" s="35"/>
      <c r="C27" s="32"/>
      <c r="D27" s="32"/>
      <c r="E27" s="33"/>
      <c r="F27" s="33"/>
      <c r="G27" s="33"/>
      <c r="H27" s="33"/>
      <c r="I27" s="33"/>
      <c r="J27" s="33"/>
      <c r="K27" s="33"/>
      <c r="L27" s="33"/>
      <c r="M27" s="33"/>
      <c r="N27" s="33"/>
      <c r="O27" s="33"/>
      <c r="P27" s="33"/>
      <c r="Q27" s="33"/>
      <c r="R27" s="33"/>
      <c r="S27" s="33"/>
      <c r="T27" s="33"/>
      <c r="U27" s="33"/>
      <c r="V27" s="33"/>
      <c r="W27" s="33"/>
      <c r="X27" s="33"/>
      <c r="Y27" s="33"/>
      <c r="Z27" s="33"/>
      <c r="AA27" s="35"/>
      <c r="AB27" s="38"/>
      <c r="AC27" s="35"/>
      <c r="AD27" s="35"/>
      <c r="AE27" s="35"/>
      <c r="AF27" s="35"/>
      <c r="AG27" s="35"/>
      <c r="AH27" s="35"/>
      <c r="AI27" s="40"/>
      <c r="AJ27" s="40"/>
      <c r="AK27" s="40"/>
      <c r="AL27" s="40"/>
      <c r="AM27" s="40"/>
      <c r="AN27" s="40"/>
    </row>
    <row r="28" spans="1:40" ht="18" customHeight="1">
      <c r="A28" s="35"/>
      <c r="B28" s="35"/>
      <c r="C28" s="32"/>
      <c r="D28" s="32"/>
      <c r="E28" s="33"/>
      <c r="F28" s="33"/>
      <c r="G28" s="33"/>
      <c r="H28" s="33"/>
      <c r="I28" s="33"/>
      <c r="J28" s="33"/>
      <c r="K28" s="33"/>
      <c r="L28" s="33"/>
      <c r="M28" s="33"/>
      <c r="N28" s="33"/>
      <c r="O28" s="33"/>
      <c r="P28" s="33"/>
      <c r="Q28" s="33"/>
      <c r="R28" s="33"/>
      <c r="S28" s="33"/>
      <c r="T28" s="33"/>
      <c r="U28" s="33"/>
      <c r="V28" s="33"/>
      <c r="W28" s="33"/>
      <c r="X28" s="33"/>
      <c r="Y28" s="33"/>
      <c r="Z28" s="33"/>
      <c r="AA28" s="35"/>
      <c r="AB28" s="38"/>
      <c r="AC28" s="40"/>
      <c r="AD28" s="40"/>
      <c r="AE28" s="40"/>
      <c r="AF28" s="40"/>
      <c r="AG28" s="40"/>
      <c r="AH28" s="40"/>
      <c r="AI28" s="35"/>
      <c r="AJ28" s="35"/>
      <c r="AK28" s="35"/>
      <c r="AL28" s="35"/>
      <c r="AM28" s="35"/>
      <c r="AN28" s="35"/>
    </row>
    <row r="29" spans="1:40" ht="18" customHeight="1">
      <c r="A29" s="35"/>
      <c r="B29" s="35"/>
      <c r="C29" s="32"/>
      <c r="D29" s="32"/>
      <c r="E29" s="33"/>
      <c r="F29" s="33"/>
      <c r="G29" s="33"/>
      <c r="H29" s="33"/>
      <c r="I29" s="33"/>
      <c r="J29" s="33"/>
      <c r="K29" s="33"/>
      <c r="L29" s="33"/>
      <c r="M29" s="33"/>
      <c r="N29" s="33"/>
      <c r="O29" s="33"/>
      <c r="P29" s="33"/>
      <c r="Q29" s="33"/>
      <c r="R29" s="33"/>
      <c r="S29" s="33"/>
      <c r="T29" s="33"/>
      <c r="U29" s="33"/>
      <c r="V29" s="33"/>
      <c r="W29" s="33"/>
      <c r="X29" s="33"/>
      <c r="Y29" s="33"/>
      <c r="Z29" s="33"/>
      <c r="AA29" s="35"/>
      <c r="AB29" s="38"/>
      <c r="AC29" s="40"/>
      <c r="AD29" s="40"/>
      <c r="AE29" s="40"/>
      <c r="AF29" s="40"/>
      <c r="AG29" s="40"/>
      <c r="AH29" s="40"/>
      <c r="AI29" s="37"/>
      <c r="AJ29" s="37"/>
      <c r="AK29" s="37"/>
      <c r="AL29" s="37"/>
      <c r="AM29" s="37"/>
      <c r="AN29" s="37"/>
    </row>
    <row r="30" spans="1:40" ht="18" customHeight="1">
      <c r="A30" s="35"/>
      <c r="B30" s="35"/>
      <c r="C30" s="32"/>
      <c r="D30" s="32"/>
      <c r="E30" s="33"/>
      <c r="F30" s="33"/>
      <c r="G30" s="33"/>
      <c r="H30" s="33"/>
      <c r="I30" s="33"/>
      <c r="J30" s="33"/>
      <c r="K30" s="33"/>
      <c r="L30" s="33"/>
      <c r="M30" s="33"/>
      <c r="N30" s="33"/>
      <c r="O30" s="33"/>
      <c r="P30" s="33"/>
      <c r="Q30" s="33"/>
      <c r="R30" s="33"/>
      <c r="S30" s="33"/>
      <c r="T30" s="33"/>
      <c r="U30" s="33"/>
      <c r="V30" s="33"/>
      <c r="W30" s="33"/>
      <c r="X30" s="33"/>
      <c r="Y30" s="33"/>
      <c r="Z30" s="33"/>
      <c r="AA30" s="35"/>
      <c r="AB30" s="38"/>
      <c r="AC30" s="40"/>
      <c r="AD30" s="40"/>
      <c r="AE30" s="40"/>
      <c r="AF30" s="40"/>
      <c r="AG30" s="40"/>
      <c r="AH30" s="40"/>
      <c r="AI30" s="37"/>
      <c r="AJ30" s="37"/>
      <c r="AK30" s="37"/>
      <c r="AL30" s="37"/>
      <c r="AM30" s="37"/>
      <c r="AN30" s="37"/>
    </row>
    <row r="31" spans="1:40" ht="18" customHeight="1">
      <c r="A31" s="35"/>
      <c r="B31" s="35"/>
      <c r="C31" s="32"/>
      <c r="D31" s="32"/>
      <c r="E31" s="33"/>
      <c r="F31" s="33"/>
      <c r="G31" s="33"/>
      <c r="H31" s="33"/>
      <c r="I31" s="33"/>
      <c r="J31" s="33"/>
      <c r="K31" s="33"/>
      <c r="L31" s="33"/>
      <c r="M31" s="33"/>
      <c r="N31" s="33"/>
      <c r="O31" s="33"/>
      <c r="P31" s="33"/>
      <c r="Q31" s="33"/>
      <c r="R31" s="33"/>
      <c r="S31" s="33"/>
      <c r="T31" s="33"/>
      <c r="U31" s="33"/>
      <c r="V31" s="33"/>
      <c r="W31" s="33"/>
      <c r="X31" s="33"/>
      <c r="Y31" s="33"/>
      <c r="Z31" s="33"/>
      <c r="AA31" s="35"/>
      <c r="AB31" s="38"/>
      <c r="AC31" s="40"/>
      <c r="AD31" s="40"/>
      <c r="AE31" s="40"/>
      <c r="AF31" s="40"/>
      <c r="AG31" s="40"/>
      <c r="AH31" s="40"/>
      <c r="AI31" s="37"/>
      <c r="AJ31" s="37"/>
      <c r="AK31" s="37"/>
      <c r="AL31" s="37"/>
      <c r="AM31" s="37"/>
      <c r="AN31" s="37"/>
    </row>
    <row r="32" spans="1:40" ht="18" customHeight="1">
      <c r="A32" s="35"/>
      <c r="B32" s="35"/>
      <c r="C32" s="32"/>
      <c r="D32" s="32"/>
      <c r="E32" s="33"/>
      <c r="F32" s="33"/>
      <c r="G32" s="33"/>
      <c r="H32" s="33"/>
      <c r="I32" s="33"/>
      <c r="J32" s="33"/>
      <c r="K32" s="33"/>
      <c r="L32" s="33"/>
      <c r="M32" s="33"/>
      <c r="N32" s="33"/>
      <c r="O32" s="33"/>
      <c r="P32" s="33"/>
      <c r="Q32" s="33"/>
      <c r="R32" s="33"/>
      <c r="S32" s="33"/>
      <c r="T32" s="33"/>
      <c r="U32" s="33"/>
      <c r="V32" s="33"/>
      <c r="W32" s="33"/>
      <c r="X32" s="33"/>
      <c r="Y32" s="33"/>
      <c r="Z32" s="33"/>
      <c r="AA32" s="35"/>
      <c r="AB32" s="38"/>
      <c r="AC32" s="35"/>
      <c r="AD32" s="35"/>
      <c r="AE32" s="35"/>
      <c r="AF32" s="35"/>
      <c r="AG32" s="35"/>
      <c r="AH32" s="35"/>
      <c r="AI32" s="37"/>
      <c r="AJ32" s="37"/>
      <c r="AK32" s="37"/>
      <c r="AL32" s="37"/>
      <c r="AM32" s="37"/>
      <c r="AN32" s="37"/>
    </row>
    <row r="33" spans="1:40" ht="18" customHeight="1">
      <c r="A33" s="35"/>
      <c r="B33" s="35"/>
      <c r="C33" s="32"/>
      <c r="D33" s="32"/>
      <c r="E33" s="33"/>
      <c r="F33" s="33"/>
      <c r="G33" s="33"/>
      <c r="H33" s="33"/>
      <c r="I33" s="33"/>
      <c r="J33" s="33"/>
      <c r="K33" s="33"/>
      <c r="L33" s="33"/>
      <c r="M33" s="33"/>
      <c r="N33" s="33"/>
      <c r="O33" s="33"/>
      <c r="P33" s="33"/>
      <c r="Q33" s="33"/>
      <c r="R33" s="33"/>
      <c r="S33" s="33"/>
      <c r="T33" s="33"/>
      <c r="U33" s="33"/>
      <c r="V33" s="33"/>
      <c r="W33" s="33"/>
      <c r="X33" s="33"/>
      <c r="Y33" s="33"/>
      <c r="Z33" s="33"/>
      <c r="AA33" s="37"/>
      <c r="AB33" s="38"/>
      <c r="AC33" s="37"/>
      <c r="AD33" s="37"/>
      <c r="AE33" s="37"/>
      <c r="AF33" s="37"/>
      <c r="AG33" s="37"/>
      <c r="AH33" s="37"/>
      <c r="AI33" s="37"/>
      <c r="AJ33" s="37"/>
      <c r="AK33" s="37"/>
      <c r="AL33" s="37"/>
      <c r="AM33" s="37"/>
      <c r="AN33" s="37"/>
    </row>
    <row r="34" spans="1:40" ht="18" customHeight="1">
      <c r="A34" s="35"/>
      <c r="B34" s="35"/>
      <c r="C34" s="32"/>
      <c r="D34" s="32"/>
      <c r="E34" s="33"/>
      <c r="F34" s="33"/>
      <c r="G34" s="33"/>
      <c r="H34" s="33"/>
      <c r="I34" s="33"/>
      <c r="J34" s="33"/>
      <c r="K34" s="33"/>
      <c r="L34" s="33"/>
      <c r="M34" s="33"/>
      <c r="N34" s="33"/>
      <c r="O34" s="33"/>
      <c r="P34" s="33"/>
      <c r="Q34" s="33"/>
      <c r="R34" s="33"/>
      <c r="S34" s="33"/>
      <c r="T34" s="33"/>
      <c r="U34" s="33"/>
      <c r="V34" s="33"/>
      <c r="W34" s="33"/>
      <c r="X34" s="33"/>
      <c r="Y34" s="33"/>
      <c r="Z34" s="33"/>
      <c r="AA34" s="37"/>
      <c r="AB34" s="38"/>
      <c r="AC34" s="37"/>
      <c r="AD34" s="37"/>
      <c r="AE34" s="37"/>
      <c r="AF34" s="37"/>
      <c r="AG34" s="37"/>
      <c r="AH34" s="37"/>
      <c r="AI34" s="37"/>
      <c r="AJ34" s="37"/>
      <c r="AK34" s="37"/>
      <c r="AL34" s="37"/>
      <c r="AM34" s="37"/>
      <c r="AN34" s="37"/>
    </row>
    <row r="35" spans="1:40" ht="18" customHeight="1">
      <c r="A35" s="35"/>
      <c r="B35" s="35"/>
      <c r="C35" s="32"/>
      <c r="D35" s="32"/>
      <c r="E35" s="33"/>
      <c r="F35" s="33"/>
      <c r="G35" s="33"/>
      <c r="H35" s="33"/>
      <c r="I35" s="33"/>
      <c r="J35" s="33"/>
      <c r="K35" s="33"/>
      <c r="L35" s="33"/>
      <c r="M35" s="33"/>
      <c r="N35" s="33"/>
      <c r="O35" s="33"/>
      <c r="P35" s="33"/>
      <c r="Q35" s="33"/>
      <c r="R35" s="33"/>
      <c r="S35" s="33"/>
      <c r="T35" s="33"/>
      <c r="U35" s="33"/>
      <c r="V35" s="33"/>
      <c r="W35" s="33"/>
      <c r="X35" s="33"/>
      <c r="Y35" s="33"/>
      <c r="Z35" s="33"/>
      <c r="AA35" s="37"/>
      <c r="AB35" s="38"/>
      <c r="AC35" s="37"/>
      <c r="AD35" s="37"/>
      <c r="AE35" s="37"/>
      <c r="AF35" s="37"/>
      <c r="AG35" s="37"/>
      <c r="AH35" s="37"/>
      <c r="AI35" s="40"/>
      <c r="AJ35" s="40"/>
      <c r="AK35" s="40"/>
      <c r="AL35" s="40"/>
      <c r="AM35" s="40"/>
      <c r="AN35" s="40"/>
    </row>
    <row r="36" spans="1:40" ht="18" customHeight="1">
      <c r="A36" s="35"/>
      <c r="B36" s="35"/>
      <c r="C36" s="32"/>
      <c r="D36" s="32"/>
      <c r="E36" s="33"/>
      <c r="F36" s="33"/>
      <c r="G36" s="33"/>
      <c r="H36" s="33"/>
      <c r="I36" s="33"/>
      <c r="J36" s="33"/>
      <c r="K36" s="33"/>
      <c r="L36" s="33"/>
      <c r="M36" s="33"/>
      <c r="N36" s="33"/>
      <c r="O36" s="33"/>
      <c r="P36" s="33"/>
      <c r="Q36" s="33"/>
      <c r="R36" s="33"/>
      <c r="S36" s="33"/>
      <c r="T36" s="33"/>
      <c r="U36" s="33"/>
      <c r="V36" s="33"/>
      <c r="W36" s="33"/>
      <c r="X36" s="33"/>
      <c r="Y36" s="33"/>
      <c r="Z36" s="33"/>
      <c r="AA36" s="37"/>
      <c r="AB36" s="38"/>
      <c r="AC36" s="37"/>
      <c r="AD36" s="37"/>
      <c r="AE36" s="37"/>
      <c r="AF36" s="37"/>
      <c r="AG36" s="37"/>
      <c r="AH36" s="37"/>
      <c r="AI36" s="40"/>
      <c r="AJ36" s="40"/>
      <c r="AK36" s="40"/>
      <c r="AL36" s="40"/>
      <c r="AM36" s="40"/>
      <c r="AN36" s="40"/>
    </row>
    <row r="37" spans="1:40" ht="18" customHeight="1">
      <c r="A37" s="35"/>
      <c r="B37" s="35"/>
      <c r="C37" s="32"/>
      <c r="D37" s="32"/>
      <c r="E37" s="33"/>
      <c r="F37" s="33"/>
      <c r="G37" s="33"/>
      <c r="H37" s="33"/>
      <c r="I37" s="33"/>
      <c r="J37" s="33"/>
      <c r="K37" s="33"/>
      <c r="L37" s="33"/>
      <c r="M37" s="33"/>
      <c r="N37" s="33"/>
      <c r="O37" s="33"/>
      <c r="P37" s="33"/>
      <c r="Q37" s="33"/>
      <c r="R37" s="33"/>
      <c r="S37" s="33"/>
      <c r="T37" s="33"/>
      <c r="U37" s="33"/>
      <c r="V37" s="33"/>
      <c r="W37" s="33"/>
      <c r="X37" s="33"/>
      <c r="Y37" s="33"/>
      <c r="Z37" s="33"/>
      <c r="AA37" s="37"/>
      <c r="AB37" s="38"/>
      <c r="AC37" s="37"/>
      <c r="AD37" s="37"/>
      <c r="AE37" s="37"/>
      <c r="AF37" s="37"/>
      <c r="AG37" s="37"/>
      <c r="AH37" s="37"/>
      <c r="AI37" s="37"/>
      <c r="AJ37" s="37"/>
      <c r="AK37" s="37"/>
      <c r="AL37" s="37"/>
      <c r="AM37" s="37"/>
      <c r="AN37" s="37"/>
    </row>
    <row r="38" spans="1:40" ht="18" customHeight="1">
      <c r="A38" s="35"/>
      <c r="B38" s="35"/>
      <c r="C38" s="32"/>
      <c r="D38" s="32"/>
      <c r="E38" s="33"/>
      <c r="F38" s="33"/>
      <c r="G38" s="33"/>
      <c r="H38" s="33"/>
      <c r="I38" s="33"/>
      <c r="J38" s="33"/>
      <c r="K38" s="33"/>
      <c r="L38" s="33"/>
      <c r="M38" s="33"/>
      <c r="N38" s="33"/>
      <c r="O38" s="33"/>
      <c r="P38" s="33"/>
      <c r="Q38" s="33"/>
      <c r="R38" s="33"/>
      <c r="S38" s="33"/>
      <c r="T38" s="33"/>
      <c r="U38" s="33"/>
      <c r="V38" s="33"/>
      <c r="W38" s="33"/>
      <c r="X38" s="33"/>
      <c r="Y38" s="33"/>
      <c r="Z38" s="33"/>
      <c r="AA38" s="37"/>
      <c r="AB38" s="38"/>
      <c r="AC38" s="41"/>
      <c r="AD38" s="37"/>
      <c r="AE38" s="37"/>
      <c r="AF38" s="37"/>
      <c r="AG38" s="37"/>
      <c r="AH38" s="37"/>
      <c r="AI38" s="32"/>
      <c r="AJ38" s="32"/>
      <c r="AK38" s="32"/>
      <c r="AL38" s="32"/>
      <c r="AM38" s="32"/>
      <c r="AN38" s="32"/>
    </row>
    <row r="39" spans="1:40" ht="18" customHeight="1">
      <c r="A39" s="35"/>
      <c r="B39" s="35"/>
      <c r="C39" s="32"/>
      <c r="D39" s="32"/>
      <c r="E39" s="33"/>
      <c r="F39" s="33"/>
      <c r="G39" s="33"/>
      <c r="H39" s="33"/>
      <c r="I39" s="33"/>
      <c r="J39" s="33"/>
      <c r="K39" s="33"/>
      <c r="L39" s="33"/>
      <c r="M39" s="33"/>
      <c r="N39" s="33"/>
      <c r="O39" s="33"/>
      <c r="P39" s="33"/>
      <c r="Q39" s="33"/>
      <c r="R39" s="33"/>
      <c r="S39" s="33"/>
      <c r="T39" s="33"/>
      <c r="U39" s="33"/>
      <c r="V39" s="33"/>
      <c r="W39" s="33"/>
      <c r="X39" s="33"/>
      <c r="Y39" s="33"/>
      <c r="Z39" s="33"/>
      <c r="AA39" s="37"/>
      <c r="AB39" s="38"/>
      <c r="AC39" s="40"/>
      <c r="AD39" s="40"/>
      <c r="AE39" s="40"/>
      <c r="AF39" s="40"/>
      <c r="AG39" s="40"/>
      <c r="AH39" s="40"/>
      <c r="AI39" s="32"/>
      <c r="AJ39" s="32"/>
      <c r="AK39" s="32"/>
      <c r="AL39" s="32"/>
      <c r="AM39" s="32"/>
      <c r="AN39" s="32"/>
    </row>
    <row r="40" spans="1:40" ht="18" customHeight="1">
      <c r="A40" s="35"/>
      <c r="B40" s="35"/>
      <c r="C40" s="32"/>
      <c r="D40" s="32"/>
      <c r="E40" s="33"/>
      <c r="F40" s="33"/>
      <c r="G40" s="33"/>
      <c r="H40" s="33"/>
      <c r="I40" s="33"/>
      <c r="J40" s="33"/>
      <c r="K40" s="33"/>
      <c r="L40" s="33"/>
      <c r="M40" s="33"/>
      <c r="N40" s="33"/>
      <c r="O40" s="33"/>
      <c r="P40" s="33"/>
      <c r="Q40" s="33"/>
      <c r="R40" s="33"/>
      <c r="S40" s="33"/>
      <c r="T40" s="33"/>
      <c r="U40" s="33"/>
      <c r="V40" s="33"/>
      <c r="W40" s="33"/>
      <c r="X40" s="33"/>
      <c r="Y40" s="33"/>
      <c r="Z40" s="33"/>
      <c r="AA40" s="37"/>
      <c r="AB40" s="38"/>
      <c r="AC40" s="40"/>
      <c r="AD40" s="40"/>
      <c r="AE40" s="40"/>
      <c r="AF40" s="40"/>
      <c r="AG40" s="40"/>
      <c r="AH40" s="40"/>
      <c r="AI40" s="33"/>
      <c r="AJ40" s="33"/>
      <c r="AK40" s="33"/>
      <c r="AL40" s="33"/>
      <c r="AM40" s="33"/>
      <c r="AN40" s="33"/>
    </row>
    <row r="41" spans="1:40" ht="18" customHeight="1">
      <c r="A41" s="35"/>
      <c r="B41" s="35"/>
      <c r="C41" s="32"/>
      <c r="D41" s="32"/>
      <c r="E41" s="33"/>
      <c r="F41" s="33"/>
      <c r="G41" s="33"/>
      <c r="H41" s="33"/>
      <c r="I41" s="33"/>
      <c r="J41" s="33"/>
      <c r="K41" s="33"/>
      <c r="L41" s="33"/>
      <c r="M41" s="33"/>
      <c r="N41" s="33"/>
      <c r="O41" s="33"/>
      <c r="P41" s="33"/>
      <c r="Q41" s="33"/>
      <c r="R41" s="33"/>
      <c r="S41" s="33"/>
      <c r="T41" s="33"/>
      <c r="U41" s="33"/>
      <c r="V41" s="33"/>
      <c r="W41" s="33"/>
      <c r="X41" s="33"/>
      <c r="Y41" s="33"/>
      <c r="Z41" s="33"/>
      <c r="AA41" s="37"/>
      <c r="AB41" s="38"/>
      <c r="AC41" s="37"/>
      <c r="AD41" s="37"/>
      <c r="AE41" s="37"/>
      <c r="AF41" s="37"/>
      <c r="AG41" s="37"/>
      <c r="AH41" s="37"/>
      <c r="AI41" s="33"/>
      <c r="AJ41" s="33"/>
      <c r="AK41" s="33"/>
      <c r="AL41" s="33"/>
      <c r="AM41" s="33"/>
      <c r="AN41" s="33"/>
    </row>
    <row r="42" spans="1:40" ht="18" customHeight="1">
      <c r="A42" s="35"/>
      <c r="B42" s="35"/>
      <c r="C42" s="32"/>
      <c r="D42" s="32"/>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row>
    <row r="43" spans="1:40" ht="18" customHeight="1">
      <c r="A43" s="35"/>
      <c r="B43" s="35"/>
      <c r="C43" s="32"/>
      <c r="D43" s="32"/>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row>
    <row r="44" spans="1:40" ht="18" customHeight="1">
      <c r="A44" s="35"/>
      <c r="B44" s="35"/>
      <c r="C44" s="32"/>
      <c r="D44" s="32"/>
      <c r="E44" s="33"/>
      <c r="F44" s="33"/>
      <c r="G44" s="33"/>
      <c r="H44" s="33"/>
      <c r="I44" s="33"/>
      <c r="J44" s="33"/>
      <c r="K44" s="33"/>
      <c r="L44" s="33"/>
      <c r="M44" s="33"/>
      <c r="N44" s="33"/>
      <c r="O44" s="33"/>
      <c r="P44" s="33"/>
      <c r="Q44" s="33"/>
      <c r="R44" s="33"/>
      <c r="S44" s="33"/>
      <c r="T44" s="33"/>
      <c r="U44" s="33"/>
      <c r="V44" s="33"/>
      <c r="W44" s="33"/>
      <c r="X44" s="33"/>
      <c r="Y44" s="33"/>
      <c r="Z44" s="33"/>
      <c r="AA44" s="35"/>
      <c r="AB44" s="38"/>
      <c r="AC44" s="33"/>
      <c r="AD44" s="33"/>
      <c r="AE44" s="33"/>
      <c r="AF44" s="33"/>
      <c r="AG44" s="33"/>
      <c r="AH44" s="33"/>
      <c r="AI44" s="33"/>
      <c r="AJ44" s="33"/>
      <c r="AK44" s="33"/>
      <c r="AL44" s="33"/>
      <c r="AM44" s="33"/>
      <c r="AN44" s="33"/>
    </row>
    <row r="45" spans="1:40" ht="18" customHeight="1">
      <c r="A45" s="35"/>
      <c r="B45" s="35"/>
      <c r="C45" s="32"/>
      <c r="D45" s="32"/>
      <c r="E45" s="33"/>
      <c r="F45" s="33"/>
      <c r="G45" s="33"/>
      <c r="H45" s="33"/>
      <c r="I45" s="33"/>
      <c r="J45" s="33"/>
      <c r="K45" s="33"/>
      <c r="L45" s="33"/>
      <c r="M45" s="33"/>
      <c r="N45" s="33"/>
      <c r="O45" s="33"/>
      <c r="P45" s="33"/>
      <c r="Q45" s="33"/>
      <c r="R45" s="33"/>
      <c r="S45" s="33"/>
      <c r="T45" s="33"/>
      <c r="U45" s="33"/>
      <c r="V45" s="33"/>
      <c r="W45" s="33"/>
      <c r="X45" s="33"/>
      <c r="Y45" s="33"/>
      <c r="Z45" s="33"/>
      <c r="AA45" s="35"/>
      <c r="AB45" s="38"/>
      <c r="AC45" s="33"/>
      <c r="AD45" s="33"/>
      <c r="AE45" s="33"/>
      <c r="AF45" s="33"/>
      <c r="AG45" s="33"/>
      <c r="AH45" s="33"/>
      <c r="AI45" s="33"/>
      <c r="AJ45" s="33"/>
      <c r="AK45" s="33"/>
      <c r="AL45" s="33"/>
      <c r="AM45" s="33"/>
      <c r="AN45" s="33"/>
    </row>
    <row r="46" spans="1:40" ht="18" customHeight="1">
      <c r="A46" s="35"/>
      <c r="B46" s="35"/>
      <c r="C46" s="32"/>
      <c r="D46" s="32"/>
      <c r="E46" s="33"/>
      <c r="F46" s="33"/>
      <c r="G46" s="33"/>
      <c r="H46" s="33"/>
      <c r="I46" s="33"/>
      <c r="J46" s="33"/>
      <c r="K46" s="33"/>
      <c r="L46" s="33"/>
      <c r="M46" s="33"/>
      <c r="N46" s="33"/>
      <c r="O46" s="33"/>
      <c r="P46" s="33"/>
      <c r="Q46" s="33"/>
      <c r="R46" s="33"/>
      <c r="S46" s="33"/>
      <c r="T46" s="33"/>
      <c r="U46" s="33"/>
      <c r="V46" s="33"/>
      <c r="W46" s="33"/>
      <c r="X46" s="33"/>
      <c r="Y46" s="33"/>
      <c r="Z46" s="33"/>
      <c r="AA46" s="35"/>
      <c r="AB46" s="38"/>
      <c r="AC46" s="33"/>
      <c r="AD46" s="33"/>
      <c r="AE46" s="33"/>
      <c r="AF46" s="33"/>
      <c r="AG46" s="33"/>
      <c r="AH46" s="33"/>
      <c r="AI46" s="35"/>
      <c r="AJ46" s="35"/>
      <c r="AK46" s="35"/>
      <c r="AL46" s="35"/>
      <c r="AM46" s="35"/>
      <c r="AN46" s="35"/>
    </row>
    <row r="47" spans="1:40" ht="18" customHeight="1">
      <c r="A47" s="35"/>
      <c r="B47" s="35"/>
      <c r="C47" s="32"/>
      <c r="D47" s="32"/>
      <c r="E47" s="33"/>
      <c r="F47" s="33"/>
      <c r="G47" s="33"/>
      <c r="H47" s="33"/>
      <c r="I47" s="33"/>
      <c r="J47" s="33"/>
      <c r="K47" s="33"/>
      <c r="L47" s="33"/>
      <c r="M47" s="33"/>
      <c r="N47" s="33"/>
      <c r="O47" s="33"/>
      <c r="P47" s="33"/>
      <c r="Q47" s="33"/>
      <c r="R47" s="33"/>
      <c r="S47" s="33"/>
      <c r="T47" s="33"/>
      <c r="U47" s="33"/>
      <c r="V47" s="33"/>
      <c r="W47" s="33"/>
      <c r="X47" s="33"/>
      <c r="Y47" s="33"/>
      <c r="Z47" s="33"/>
      <c r="AA47" s="35"/>
      <c r="AB47" s="38"/>
      <c r="AC47" s="33"/>
      <c r="AD47" s="33"/>
      <c r="AE47" s="33"/>
      <c r="AF47" s="33"/>
      <c r="AG47" s="33"/>
      <c r="AH47" s="33"/>
      <c r="AI47" s="35"/>
      <c r="AJ47" s="35"/>
      <c r="AK47" s="35"/>
      <c r="AL47" s="35"/>
      <c r="AM47" s="35"/>
      <c r="AN47" s="35"/>
    </row>
    <row r="48" spans="1:40" ht="18" customHeight="1">
      <c r="A48" s="35"/>
      <c r="B48" s="35"/>
      <c r="C48" s="32"/>
      <c r="D48" s="32"/>
      <c r="E48" s="33"/>
      <c r="F48" s="33"/>
      <c r="G48" s="33"/>
      <c r="H48" s="33"/>
      <c r="I48" s="33"/>
      <c r="J48" s="33"/>
      <c r="K48" s="33"/>
      <c r="L48" s="33"/>
      <c r="M48" s="33"/>
      <c r="N48" s="33"/>
      <c r="O48" s="33"/>
      <c r="P48" s="33"/>
      <c r="Q48" s="33"/>
      <c r="R48" s="33"/>
      <c r="S48" s="33"/>
      <c r="T48" s="33"/>
      <c r="U48" s="33"/>
      <c r="V48" s="33"/>
      <c r="W48" s="33"/>
      <c r="X48" s="33"/>
      <c r="Y48" s="33"/>
      <c r="Z48" s="33"/>
      <c r="AA48" s="35"/>
      <c r="AB48" s="38"/>
      <c r="AC48" s="33"/>
      <c r="AD48" s="33"/>
      <c r="AE48" s="33"/>
      <c r="AF48" s="33"/>
      <c r="AG48" s="33"/>
      <c r="AH48" s="33"/>
      <c r="AI48" s="32"/>
      <c r="AJ48" s="32"/>
      <c r="AK48" s="32"/>
      <c r="AL48" s="32"/>
      <c r="AM48" s="32"/>
      <c r="AN48" s="32"/>
    </row>
    <row r="49" spans="1:40" ht="18" customHeight="1">
      <c r="A49" s="35"/>
      <c r="B49" s="35"/>
      <c r="C49" s="32"/>
      <c r="D49" s="32"/>
      <c r="E49" s="33"/>
      <c r="F49" s="33"/>
      <c r="G49" s="33"/>
      <c r="H49" s="33"/>
      <c r="I49" s="33"/>
      <c r="J49" s="33"/>
      <c r="K49" s="33"/>
      <c r="L49" s="33"/>
      <c r="M49" s="33"/>
      <c r="N49" s="33"/>
      <c r="O49" s="33"/>
      <c r="P49" s="33"/>
      <c r="Q49" s="33"/>
      <c r="R49" s="33"/>
      <c r="S49" s="33"/>
      <c r="T49" s="33"/>
      <c r="U49" s="33"/>
      <c r="V49" s="33"/>
      <c r="W49" s="33"/>
      <c r="X49" s="33"/>
      <c r="Y49" s="33"/>
      <c r="Z49" s="33"/>
      <c r="AA49" s="35"/>
      <c r="AB49" s="38"/>
      <c r="AC49" s="33"/>
      <c r="AD49" s="33"/>
      <c r="AE49" s="33"/>
      <c r="AF49" s="33"/>
      <c r="AG49" s="33"/>
      <c r="AH49" s="33"/>
      <c r="AI49" s="32"/>
      <c r="AJ49" s="32"/>
      <c r="AK49" s="32"/>
      <c r="AL49" s="32"/>
      <c r="AM49" s="32"/>
      <c r="AN49" s="32"/>
    </row>
    <row r="50" spans="1:40" ht="18"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2"/>
      <c r="AJ50" s="32"/>
      <c r="AK50" s="32"/>
      <c r="AL50" s="32"/>
      <c r="AM50" s="32"/>
      <c r="AN50" s="32"/>
    </row>
    <row r="51" spans="1:40" ht="18"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row r="52" spans="1:40" ht="18" customHeight="1">
      <c r="A52" s="35"/>
      <c r="B52" s="35"/>
      <c r="C52" s="32"/>
      <c r="D52" s="32"/>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5"/>
      <c r="AJ52" s="35"/>
      <c r="AK52" s="35"/>
      <c r="AL52" s="35"/>
      <c r="AM52" s="35"/>
      <c r="AN52" s="35"/>
    </row>
    <row r="53" spans="1:40" ht="18" customHeight="1">
      <c r="A53" s="35"/>
      <c r="B53" s="35"/>
      <c r="C53" s="32"/>
      <c r="D53" s="32"/>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5"/>
      <c r="AJ53" s="35"/>
      <c r="AK53" s="35"/>
      <c r="AL53" s="35"/>
      <c r="AM53" s="35"/>
      <c r="AN53" s="35"/>
    </row>
    <row r="54" spans="1:40" ht="18" customHeight="1">
      <c r="A54" s="35"/>
      <c r="B54" s="35"/>
      <c r="C54" s="32"/>
      <c r="D54" s="32"/>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5"/>
      <c r="AJ54" s="35"/>
      <c r="AK54" s="35"/>
      <c r="AL54" s="35"/>
      <c r="AM54" s="35"/>
      <c r="AN54" s="35"/>
    </row>
    <row r="55" spans="1:40" ht="18"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3"/>
      <c r="AJ55" s="33"/>
      <c r="AK55" s="33"/>
      <c r="AL55" s="33"/>
      <c r="AM55" s="33"/>
      <c r="AN55" s="33"/>
    </row>
    <row r="56" spans="1:40" ht="18"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8"/>
      <c r="AC56" s="35"/>
      <c r="AD56" s="35"/>
      <c r="AE56" s="35"/>
      <c r="AF56" s="35"/>
      <c r="AG56" s="35"/>
      <c r="AH56" s="35"/>
      <c r="AI56" s="33"/>
      <c r="AJ56" s="33"/>
      <c r="AK56" s="33"/>
      <c r="AL56" s="33"/>
      <c r="AM56" s="33"/>
      <c r="AN56" s="33"/>
    </row>
    <row r="57" spans="1:40" ht="18" customHeight="1">
      <c r="A57" s="35"/>
      <c r="B57" s="35"/>
      <c r="C57" s="32"/>
      <c r="D57" s="32"/>
      <c r="E57" s="33"/>
      <c r="F57" s="33"/>
      <c r="G57" s="33"/>
      <c r="H57" s="33"/>
      <c r="I57" s="33"/>
      <c r="J57" s="33"/>
      <c r="K57" s="33"/>
      <c r="L57" s="33"/>
      <c r="M57" s="33"/>
      <c r="N57" s="33"/>
      <c r="O57" s="33"/>
      <c r="P57" s="33"/>
      <c r="Q57" s="33"/>
      <c r="R57" s="33"/>
      <c r="S57" s="33"/>
      <c r="T57" s="33"/>
      <c r="U57" s="33"/>
      <c r="V57" s="33"/>
      <c r="W57" s="33"/>
      <c r="X57" s="33"/>
      <c r="Y57" s="33"/>
      <c r="Z57" s="33"/>
      <c r="AA57" s="35"/>
      <c r="AB57" s="38"/>
      <c r="AC57" s="35"/>
      <c r="AD57" s="35"/>
      <c r="AE57" s="35"/>
      <c r="AF57" s="35"/>
      <c r="AG57" s="35"/>
      <c r="AH57" s="35"/>
      <c r="AI57" s="33"/>
      <c r="AJ57" s="33"/>
      <c r="AK57" s="33"/>
      <c r="AL57" s="33"/>
      <c r="AM57" s="33"/>
      <c r="AN57" s="33"/>
    </row>
    <row r="58" spans="1:40" ht="18" customHeight="1">
      <c r="A58" s="35"/>
      <c r="B58" s="35"/>
      <c r="C58" s="32"/>
      <c r="D58" s="32"/>
      <c r="E58" s="33"/>
      <c r="F58" s="33"/>
      <c r="G58" s="33"/>
      <c r="H58" s="33"/>
      <c r="I58" s="33"/>
      <c r="J58" s="33"/>
      <c r="K58" s="33"/>
      <c r="L58" s="33"/>
      <c r="M58" s="33"/>
      <c r="N58" s="33"/>
      <c r="O58" s="33"/>
      <c r="P58" s="33"/>
      <c r="Q58" s="33"/>
      <c r="R58" s="33"/>
      <c r="S58" s="33"/>
      <c r="T58" s="33"/>
      <c r="U58" s="33"/>
      <c r="V58" s="33"/>
      <c r="W58" s="33"/>
      <c r="X58" s="33"/>
      <c r="Y58" s="33"/>
      <c r="Z58" s="33"/>
      <c r="AA58" s="35"/>
      <c r="AB58" s="38"/>
      <c r="AC58" s="35"/>
      <c r="AD58" s="35"/>
      <c r="AE58" s="35"/>
      <c r="AF58" s="35"/>
      <c r="AG58" s="35"/>
      <c r="AH58" s="35"/>
      <c r="AI58" s="33"/>
      <c r="AJ58" s="33"/>
      <c r="AK58" s="33"/>
      <c r="AL58" s="33"/>
      <c r="AM58" s="33"/>
      <c r="AN58" s="33"/>
    </row>
    <row r="59" spans="1:40" ht="18" customHeight="1">
      <c r="A59" s="35"/>
      <c r="B59" s="35"/>
      <c r="C59" s="32"/>
      <c r="D59" s="32"/>
      <c r="E59" s="33"/>
      <c r="F59" s="33"/>
      <c r="G59" s="33"/>
      <c r="H59" s="33"/>
      <c r="I59" s="33"/>
      <c r="J59" s="33"/>
      <c r="K59" s="33"/>
      <c r="L59" s="33"/>
      <c r="M59" s="33"/>
      <c r="N59" s="33"/>
      <c r="O59" s="33"/>
      <c r="P59" s="33"/>
      <c r="Q59" s="33"/>
      <c r="R59" s="33"/>
      <c r="S59" s="33"/>
      <c r="T59" s="33"/>
      <c r="U59" s="33"/>
      <c r="V59" s="33"/>
      <c r="W59" s="33"/>
      <c r="X59" s="33"/>
      <c r="Y59" s="33"/>
      <c r="Z59" s="33"/>
      <c r="AA59" s="35"/>
      <c r="AB59" s="38"/>
      <c r="AC59" s="33"/>
      <c r="AD59" s="33"/>
      <c r="AE59" s="33"/>
      <c r="AF59" s="33"/>
      <c r="AG59" s="33"/>
      <c r="AH59" s="33"/>
      <c r="AI59" s="33"/>
      <c r="AJ59" s="33"/>
      <c r="AK59" s="33"/>
      <c r="AL59" s="33"/>
      <c r="AM59" s="33"/>
      <c r="AN59" s="33"/>
    </row>
    <row r="60" spans="1:40" ht="18" customHeight="1">
      <c r="A60" s="35"/>
      <c r="B60" s="35"/>
      <c r="C60" s="32"/>
      <c r="D60" s="32"/>
      <c r="E60" s="33"/>
      <c r="F60" s="33"/>
      <c r="G60" s="33"/>
      <c r="H60" s="33"/>
      <c r="I60" s="33"/>
      <c r="J60" s="33"/>
      <c r="K60" s="33"/>
      <c r="L60" s="33"/>
      <c r="M60" s="33"/>
      <c r="N60" s="33"/>
      <c r="O60" s="33"/>
      <c r="P60" s="33"/>
      <c r="Q60" s="33"/>
      <c r="R60" s="33"/>
      <c r="S60" s="33"/>
      <c r="T60" s="33"/>
      <c r="U60" s="33"/>
      <c r="V60" s="33"/>
      <c r="W60" s="33"/>
      <c r="X60" s="33"/>
      <c r="Y60" s="33"/>
      <c r="Z60" s="33"/>
      <c r="AA60" s="35"/>
      <c r="AB60" s="38"/>
      <c r="AC60" s="33"/>
      <c r="AD60" s="33"/>
      <c r="AE60" s="33"/>
      <c r="AF60" s="33"/>
      <c r="AG60" s="33"/>
      <c r="AH60" s="33"/>
      <c r="AI60" s="33"/>
      <c r="AJ60" s="33"/>
      <c r="AK60" s="33"/>
      <c r="AL60" s="33"/>
      <c r="AM60" s="33"/>
      <c r="AN60" s="33"/>
    </row>
    <row r="61" spans="1:40" ht="18" customHeight="1">
      <c r="A61" s="35"/>
      <c r="B61" s="35"/>
      <c r="C61" s="32"/>
      <c r="D61" s="32"/>
      <c r="E61" s="33"/>
      <c r="F61" s="33"/>
      <c r="G61" s="33"/>
      <c r="H61" s="33"/>
      <c r="I61" s="33"/>
      <c r="J61" s="33"/>
      <c r="K61" s="33"/>
      <c r="L61" s="33"/>
      <c r="M61" s="33"/>
      <c r="N61" s="33"/>
      <c r="O61" s="33"/>
      <c r="P61" s="33"/>
      <c r="Q61" s="33"/>
      <c r="R61" s="33"/>
      <c r="S61" s="33"/>
      <c r="T61" s="33"/>
      <c r="U61" s="33"/>
      <c r="V61" s="33"/>
      <c r="W61" s="33"/>
      <c r="X61" s="33"/>
      <c r="Y61" s="33"/>
      <c r="Z61" s="33"/>
      <c r="AA61" s="35"/>
      <c r="AB61" s="38"/>
      <c r="AC61" s="33"/>
      <c r="AD61" s="33"/>
      <c r="AE61" s="33"/>
      <c r="AF61" s="33"/>
      <c r="AG61" s="33"/>
      <c r="AH61" s="33"/>
      <c r="AI61" s="33"/>
      <c r="AJ61" s="33"/>
      <c r="AK61" s="33"/>
      <c r="AL61" s="33"/>
      <c r="AM61" s="33"/>
      <c r="AN61" s="33"/>
    </row>
    <row r="62" spans="1:40" ht="18" customHeight="1">
      <c r="A62" s="35"/>
      <c r="B62" s="35"/>
      <c r="C62" s="32"/>
      <c r="D62" s="32"/>
      <c r="E62" s="33"/>
      <c r="F62" s="33"/>
      <c r="G62" s="33"/>
      <c r="H62" s="33"/>
      <c r="I62" s="33"/>
      <c r="J62" s="33"/>
      <c r="K62" s="33"/>
      <c r="L62" s="33"/>
      <c r="M62" s="33"/>
      <c r="N62" s="33"/>
      <c r="O62" s="33"/>
      <c r="P62" s="33"/>
      <c r="Q62" s="33"/>
      <c r="R62" s="33"/>
      <c r="S62" s="33"/>
      <c r="T62" s="33"/>
      <c r="U62" s="33"/>
      <c r="V62" s="33"/>
      <c r="W62" s="33"/>
      <c r="X62" s="33"/>
      <c r="Y62" s="33"/>
      <c r="Z62" s="33"/>
      <c r="AA62" s="35"/>
      <c r="AB62" s="38"/>
      <c r="AC62" s="33"/>
      <c r="AD62" s="33"/>
      <c r="AE62" s="33"/>
      <c r="AF62" s="33"/>
      <c r="AG62" s="33"/>
      <c r="AH62" s="33"/>
      <c r="AI62" s="33"/>
      <c r="AJ62" s="33"/>
      <c r="AK62" s="33"/>
      <c r="AL62" s="33"/>
      <c r="AM62" s="33"/>
      <c r="AN62" s="33"/>
    </row>
    <row r="63" spans="1:40" ht="18" customHeight="1">
      <c r="A63" s="35"/>
      <c r="B63" s="35"/>
      <c r="C63" s="32"/>
      <c r="D63" s="32"/>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row>
    <row r="64" spans="1:40" ht="18" customHeight="1">
      <c r="A64" s="35"/>
      <c r="B64" s="35"/>
      <c r="C64" s="32"/>
      <c r="D64" s="32"/>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row>
    <row r="65" spans="1:40" ht="18" customHeight="1">
      <c r="A65" s="35"/>
      <c r="B65" s="35"/>
      <c r="C65" s="32"/>
      <c r="D65" s="32"/>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5"/>
      <c r="AJ65" s="35"/>
      <c r="AK65" s="35"/>
      <c r="AL65" s="35"/>
      <c r="AM65" s="35"/>
      <c r="AN65" s="35"/>
    </row>
    <row r="66" spans="1:40" ht="18" customHeight="1">
      <c r="A66" s="35"/>
      <c r="B66" s="35"/>
      <c r="C66" s="42"/>
      <c r="D66" s="42"/>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5"/>
      <c r="AJ66" s="35"/>
      <c r="AK66" s="35"/>
      <c r="AL66" s="35"/>
      <c r="AM66" s="35"/>
      <c r="AN66" s="35"/>
    </row>
    <row r="67" spans="1:40" ht="18" customHeight="1">
      <c r="A67" s="35"/>
      <c r="B67" s="35"/>
      <c r="C67" s="42"/>
      <c r="D67" s="42"/>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5"/>
      <c r="AJ67" s="35"/>
      <c r="AK67" s="35"/>
      <c r="AL67" s="35"/>
      <c r="AM67" s="35"/>
      <c r="AN67" s="35"/>
    </row>
    <row r="68" spans="1:40" ht="18" customHeight="1">
      <c r="A68" s="35"/>
      <c r="B68" s="35"/>
      <c r="C68" s="42"/>
      <c r="D68" s="42"/>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5"/>
      <c r="AJ68" s="35"/>
      <c r="AK68" s="35"/>
      <c r="AL68" s="35"/>
      <c r="AM68" s="35"/>
      <c r="AN68" s="35"/>
    </row>
    <row r="69" spans="1:40" ht="18" customHeight="1">
      <c r="A69" s="35"/>
      <c r="B69" s="35"/>
      <c r="C69" s="32"/>
      <c r="D69" s="32"/>
      <c r="E69" s="33"/>
      <c r="F69" s="33"/>
      <c r="G69" s="33"/>
      <c r="H69" s="33"/>
      <c r="I69" s="33"/>
      <c r="J69" s="33"/>
      <c r="K69" s="33"/>
      <c r="L69" s="33"/>
      <c r="M69" s="33"/>
      <c r="N69" s="33"/>
      <c r="O69" s="33"/>
      <c r="P69" s="33"/>
      <c r="Q69" s="33"/>
      <c r="R69" s="33"/>
      <c r="S69" s="33"/>
      <c r="T69" s="33"/>
      <c r="U69" s="33"/>
      <c r="V69" s="33"/>
      <c r="W69" s="33"/>
      <c r="X69" s="33"/>
      <c r="Y69" s="33"/>
      <c r="Z69" s="33"/>
      <c r="AA69" s="35"/>
      <c r="AB69" s="38"/>
      <c r="AC69" s="35"/>
      <c r="AD69" s="35"/>
      <c r="AE69" s="35"/>
      <c r="AF69" s="35"/>
      <c r="AG69" s="35"/>
      <c r="AH69" s="35"/>
      <c r="AI69" s="35"/>
      <c r="AJ69" s="35"/>
      <c r="AK69" s="35"/>
      <c r="AL69" s="35"/>
      <c r="AM69" s="35"/>
      <c r="AN69" s="35"/>
    </row>
    <row r="70" spans="1:40" ht="18" customHeight="1">
      <c r="A70" s="35"/>
      <c r="B70" s="35"/>
      <c r="C70" s="32"/>
      <c r="D70" s="32"/>
      <c r="E70" s="33"/>
      <c r="F70" s="33"/>
      <c r="G70" s="33"/>
      <c r="H70" s="33"/>
      <c r="I70" s="33"/>
      <c r="J70" s="33"/>
      <c r="K70" s="33"/>
      <c r="L70" s="33"/>
      <c r="M70" s="33"/>
      <c r="N70" s="33"/>
      <c r="O70" s="33"/>
      <c r="P70" s="33"/>
      <c r="Q70" s="33"/>
      <c r="R70" s="33"/>
      <c r="S70" s="33"/>
      <c r="T70" s="33"/>
      <c r="U70" s="33"/>
      <c r="V70" s="33"/>
      <c r="W70" s="33"/>
      <c r="X70" s="33"/>
      <c r="Y70" s="33"/>
      <c r="Z70" s="33"/>
      <c r="AA70" s="35"/>
      <c r="AB70" s="38"/>
      <c r="AC70" s="35"/>
      <c r="AD70" s="35"/>
      <c r="AE70" s="35"/>
      <c r="AF70" s="35"/>
      <c r="AG70" s="35"/>
      <c r="AH70" s="35"/>
      <c r="AI70" s="35"/>
      <c r="AJ70" s="35"/>
      <c r="AK70" s="35"/>
      <c r="AL70" s="35"/>
      <c r="AM70" s="35"/>
      <c r="AN70" s="35"/>
    </row>
    <row r="71" spans="1:40" ht="18" customHeight="1">
      <c r="A71" s="35"/>
      <c r="B71" s="35"/>
      <c r="C71" s="32"/>
      <c r="D71" s="32"/>
      <c r="E71" s="33"/>
      <c r="F71" s="33"/>
      <c r="G71" s="33"/>
      <c r="H71" s="33"/>
      <c r="I71" s="33"/>
      <c r="J71" s="33"/>
      <c r="K71" s="33"/>
      <c r="L71" s="33"/>
      <c r="M71" s="33"/>
      <c r="N71" s="33"/>
      <c r="O71" s="33"/>
      <c r="P71" s="33"/>
      <c r="Q71" s="33"/>
      <c r="R71" s="33"/>
      <c r="S71" s="33"/>
      <c r="T71" s="33"/>
      <c r="U71" s="33"/>
      <c r="V71" s="33"/>
      <c r="W71" s="33"/>
      <c r="X71" s="33"/>
      <c r="Y71" s="33"/>
      <c r="Z71" s="33"/>
      <c r="AA71" s="35"/>
      <c r="AB71" s="38"/>
      <c r="AC71" s="35"/>
      <c r="AD71" s="35"/>
      <c r="AE71" s="35"/>
      <c r="AF71" s="35"/>
      <c r="AG71" s="35"/>
      <c r="AH71" s="35"/>
      <c r="AI71" s="35"/>
      <c r="AJ71" s="35"/>
      <c r="AK71" s="35"/>
      <c r="AL71" s="35"/>
      <c r="AM71" s="35"/>
      <c r="AN71" s="35"/>
    </row>
    <row r="72" spans="1:40" ht="18" customHeight="1">
      <c r="A72" s="35"/>
      <c r="B72" s="35"/>
      <c r="C72" s="32"/>
      <c r="D72" s="32"/>
      <c r="E72" s="33"/>
      <c r="F72" s="33"/>
      <c r="G72" s="33"/>
      <c r="H72" s="33"/>
      <c r="I72" s="33"/>
      <c r="J72" s="33"/>
      <c r="K72" s="33"/>
      <c r="L72" s="33"/>
      <c r="M72" s="33"/>
      <c r="N72" s="33"/>
      <c r="O72" s="33"/>
      <c r="P72" s="33"/>
      <c r="Q72" s="33"/>
      <c r="R72" s="33"/>
      <c r="S72" s="33"/>
      <c r="T72" s="33"/>
      <c r="U72" s="33"/>
      <c r="V72" s="33"/>
      <c r="W72" s="33"/>
      <c r="X72" s="33"/>
      <c r="Y72" s="33"/>
      <c r="Z72" s="33"/>
      <c r="AA72" s="35"/>
      <c r="AB72" s="38"/>
      <c r="AC72" s="37"/>
      <c r="AD72" s="35"/>
      <c r="AE72" s="35"/>
      <c r="AF72" s="35"/>
      <c r="AG72" s="35"/>
      <c r="AH72" s="35"/>
      <c r="AI72" s="35"/>
      <c r="AJ72" s="35"/>
      <c r="AK72" s="35"/>
      <c r="AL72" s="35"/>
      <c r="AM72" s="35"/>
      <c r="AN72" s="35"/>
    </row>
    <row r="73" spans="1:40" ht="18" customHeight="1">
      <c r="A73" s="35"/>
      <c r="B73" s="35"/>
      <c r="C73" s="32"/>
      <c r="D73" s="32"/>
      <c r="E73" s="33"/>
      <c r="F73" s="33"/>
      <c r="G73" s="33"/>
      <c r="H73" s="33"/>
      <c r="I73" s="33"/>
      <c r="J73" s="33"/>
      <c r="K73" s="33"/>
      <c r="L73" s="33"/>
      <c r="M73" s="33"/>
      <c r="N73" s="33"/>
      <c r="O73" s="33"/>
      <c r="P73" s="33"/>
      <c r="Q73" s="33"/>
      <c r="R73" s="33"/>
      <c r="S73" s="33"/>
      <c r="T73" s="33"/>
      <c r="U73" s="33"/>
      <c r="V73" s="33"/>
      <c r="W73" s="33"/>
      <c r="X73" s="33"/>
      <c r="Y73" s="33"/>
      <c r="Z73" s="33"/>
      <c r="AA73" s="35"/>
      <c r="AB73" s="38"/>
      <c r="AC73" s="37"/>
      <c r="AD73" s="35"/>
      <c r="AE73" s="35"/>
      <c r="AF73" s="35"/>
      <c r="AG73" s="35"/>
      <c r="AH73" s="35"/>
      <c r="AI73" s="35"/>
      <c r="AJ73" s="35"/>
      <c r="AK73" s="35"/>
      <c r="AL73" s="35"/>
      <c r="AM73" s="35"/>
      <c r="AN73" s="35"/>
    </row>
    <row r="74" spans="1:40" ht="18" customHeight="1">
      <c r="A74" s="35"/>
      <c r="B74" s="35"/>
      <c r="C74" s="32"/>
      <c r="D74" s="32"/>
      <c r="E74" s="33"/>
      <c r="F74" s="33"/>
      <c r="G74" s="33"/>
      <c r="H74" s="33"/>
      <c r="I74" s="33"/>
      <c r="J74" s="33"/>
      <c r="K74" s="33"/>
      <c r="L74" s="33"/>
      <c r="M74" s="33"/>
      <c r="N74" s="33"/>
      <c r="O74" s="33"/>
      <c r="P74" s="33"/>
      <c r="Q74" s="33"/>
      <c r="R74" s="33"/>
      <c r="S74" s="33"/>
      <c r="T74" s="33"/>
      <c r="U74" s="33"/>
      <c r="V74" s="33"/>
      <c r="W74" s="33"/>
      <c r="X74" s="33"/>
      <c r="Y74" s="33"/>
      <c r="Z74" s="33"/>
      <c r="AA74" s="35"/>
      <c r="AB74" s="38"/>
      <c r="AC74" s="37"/>
      <c r="AD74" s="35"/>
      <c r="AE74" s="35"/>
      <c r="AF74" s="35"/>
      <c r="AG74" s="35"/>
      <c r="AH74" s="35"/>
      <c r="AI74" s="32"/>
      <c r="AJ74" s="32"/>
      <c r="AK74" s="32"/>
      <c r="AL74" s="32"/>
      <c r="AM74" s="32"/>
      <c r="AN74" s="32"/>
    </row>
    <row r="75" spans="1:40" ht="18" customHeight="1">
      <c r="A75" s="35"/>
      <c r="B75" s="35"/>
      <c r="C75" s="32"/>
      <c r="D75" s="32"/>
      <c r="E75" s="33"/>
      <c r="F75" s="33"/>
      <c r="G75" s="33"/>
      <c r="H75" s="33"/>
      <c r="I75" s="33"/>
      <c r="J75" s="33"/>
      <c r="K75" s="33"/>
      <c r="L75" s="33"/>
      <c r="M75" s="33"/>
      <c r="N75" s="33"/>
      <c r="O75" s="33"/>
      <c r="P75" s="33"/>
      <c r="Q75" s="33"/>
      <c r="R75" s="33"/>
      <c r="S75" s="33"/>
      <c r="T75" s="33"/>
      <c r="U75" s="33"/>
      <c r="V75" s="33"/>
      <c r="W75" s="33"/>
      <c r="X75" s="33"/>
      <c r="Y75" s="33"/>
      <c r="Z75" s="33"/>
      <c r="AA75" s="35"/>
      <c r="AB75" s="38"/>
      <c r="AC75" s="37"/>
      <c r="AD75" s="35"/>
      <c r="AE75" s="35"/>
      <c r="AF75" s="35"/>
      <c r="AG75" s="35"/>
      <c r="AH75" s="35"/>
      <c r="AI75" s="32"/>
      <c r="AJ75" s="32"/>
      <c r="AK75" s="32"/>
      <c r="AL75" s="32"/>
      <c r="AM75" s="32"/>
      <c r="AN75" s="32"/>
    </row>
    <row r="76" spans="1:40" ht="18" customHeight="1">
      <c r="A76" s="35"/>
      <c r="B76" s="35"/>
      <c r="C76" s="32"/>
      <c r="D76" s="32"/>
      <c r="E76" s="33"/>
      <c r="F76" s="33"/>
      <c r="G76" s="33"/>
      <c r="H76" s="33"/>
      <c r="I76" s="33"/>
      <c r="J76" s="33"/>
      <c r="K76" s="33"/>
      <c r="L76" s="33"/>
      <c r="M76" s="33"/>
      <c r="N76" s="33"/>
      <c r="O76" s="33"/>
      <c r="P76" s="33"/>
      <c r="Q76" s="33"/>
      <c r="R76" s="33"/>
      <c r="S76" s="33"/>
      <c r="T76" s="33"/>
      <c r="U76" s="33"/>
      <c r="V76" s="33"/>
      <c r="W76" s="33"/>
      <c r="X76" s="33"/>
      <c r="Y76" s="33"/>
      <c r="Z76" s="33"/>
      <c r="AA76" s="35"/>
      <c r="AB76" s="38"/>
      <c r="AC76" s="37"/>
      <c r="AD76" s="35"/>
      <c r="AE76" s="35"/>
      <c r="AF76" s="35"/>
      <c r="AG76" s="35"/>
      <c r="AH76" s="35"/>
      <c r="AI76" s="35"/>
      <c r="AJ76" s="35"/>
      <c r="AK76" s="35"/>
      <c r="AL76" s="35"/>
      <c r="AM76" s="35"/>
      <c r="AN76" s="35"/>
    </row>
    <row r="77" spans="1:40" ht="18" customHeight="1">
      <c r="A77" s="35"/>
      <c r="B77" s="35"/>
      <c r="C77" s="32"/>
      <c r="D77" s="32"/>
      <c r="E77" s="33"/>
      <c r="F77" s="33"/>
      <c r="G77" s="33"/>
      <c r="H77" s="33"/>
      <c r="I77" s="33"/>
      <c r="J77" s="33"/>
      <c r="K77" s="33"/>
      <c r="L77" s="33"/>
      <c r="M77" s="33"/>
      <c r="N77" s="33"/>
      <c r="O77" s="33"/>
      <c r="P77" s="33"/>
      <c r="Q77" s="33"/>
      <c r="R77" s="33"/>
      <c r="S77" s="33"/>
      <c r="T77" s="33"/>
      <c r="U77" s="33"/>
      <c r="V77" s="33"/>
      <c r="W77" s="33"/>
      <c r="X77" s="33"/>
      <c r="Y77" s="33"/>
      <c r="Z77" s="33"/>
      <c r="AA77" s="35"/>
      <c r="AB77" s="38"/>
      <c r="AC77" s="37"/>
      <c r="AD77" s="35"/>
      <c r="AE77" s="35"/>
      <c r="AF77" s="35"/>
      <c r="AG77" s="35"/>
      <c r="AH77" s="35"/>
      <c r="AI77" s="40"/>
      <c r="AJ77" s="40"/>
      <c r="AK77" s="40"/>
      <c r="AL77" s="40"/>
      <c r="AM77" s="40"/>
      <c r="AN77" s="40"/>
    </row>
    <row r="78" spans="1:40" ht="18" customHeight="1">
      <c r="A78" s="35"/>
      <c r="B78" s="35"/>
      <c r="C78" s="32"/>
      <c r="D78" s="32"/>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40"/>
      <c r="AJ78" s="40"/>
      <c r="AK78" s="40"/>
      <c r="AL78" s="40"/>
      <c r="AM78" s="40"/>
      <c r="AN78" s="40"/>
    </row>
    <row r="79" spans="1:40" ht="18" customHeight="1">
      <c r="A79" s="35"/>
      <c r="B79" s="35"/>
      <c r="C79" s="32"/>
      <c r="D79" s="32"/>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5"/>
      <c r="AJ79" s="35"/>
      <c r="AK79" s="35"/>
      <c r="AL79" s="35"/>
      <c r="AM79" s="35"/>
      <c r="AN79" s="35"/>
    </row>
    <row r="80" spans="1:40" ht="18" customHeight="1">
      <c r="A80" s="35"/>
      <c r="B80" s="35"/>
      <c r="C80" s="32"/>
      <c r="D80" s="32"/>
      <c r="E80" s="33"/>
      <c r="F80" s="33"/>
      <c r="G80" s="33"/>
      <c r="H80" s="33"/>
      <c r="I80" s="33"/>
      <c r="J80" s="33"/>
      <c r="K80" s="33"/>
      <c r="L80" s="33"/>
      <c r="M80" s="33"/>
      <c r="N80" s="33"/>
      <c r="O80" s="33"/>
      <c r="P80" s="33"/>
      <c r="Q80" s="33"/>
      <c r="R80" s="33"/>
      <c r="S80" s="33"/>
      <c r="T80" s="33"/>
      <c r="U80" s="33"/>
      <c r="V80" s="33"/>
      <c r="W80" s="33"/>
      <c r="X80" s="33"/>
      <c r="Y80" s="33"/>
      <c r="Z80" s="33"/>
      <c r="AA80" s="35"/>
      <c r="AB80" s="38"/>
      <c r="AC80" s="37"/>
      <c r="AD80" s="35"/>
      <c r="AE80" s="35"/>
      <c r="AF80" s="35"/>
      <c r="AG80" s="35"/>
      <c r="AH80" s="35"/>
      <c r="AI80" s="35"/>
      <c r="AJ80" s="35"/>
      <c r="AK80" s="35"/>
      <c r="AL80" s="35"/>
      <c r="AM80" s="35"/>
      <c r="AN80" s="35"/>
    </row>
    <row r="81" spans="1:40" ht="18" customHeight="1">
      <c r="A81" s="35"/>
      <c r="B81" s="35"/>
      <c r="C81" s="32"/>
      <c r="D81" s="32"/>
      <c r="E81" s="33"/>
      <c r="F81" s="33"/>
      <c r="G81" s="33"/>
      <c r="H81" s="33"/>
      <c r="I81" s="33"/>
      <c r="J81" s="33"/>
      <c r="K81" s="33"/>
      <c r="L81" s="33"/>
      <c r="M81" s="33"/>
      <c r="N81" s="33"/>
      <c r="O81" s="33"/>
      <c r="P81" s="33"/>
      <c r="Q81" s="33"/>
      <c r="R81" s="33"/>
      <c r="S81" s="33"/>
      <c r="T81" s="33"/>
      <c r="U81" s="33"/>
      <c r="V81" s="33"/>
      <c r="W81" s="33"/>
      <c r="X81" s="33"/>
      <c r="Y81" s="33"/>
      <c r="Z81" s="33"/>
      <c r="AA81" s="35"/>
      <c r="AB81" s="38"/>
      <c r="AC81" s="40"/>
      <c r="AD81" s="40"/>
      <c r="AE81" s="40"/>
      <c r="AF81" s="40"/>
      <c r="AG81" s="40"/>
      <c r="AH81" s="40"/>
      <c r="AI81" s="40"/>
      <c r="AJ81" s="40"/>
      <c r="AK81" s="40"/>
      <c r="AL81" s="40"/>
      <c r="AM81" s="40"/>
      <c r="AN81" s="40"/>
    </row>
    <row r="82" spans="1:40" ht="18" customHeight="1">
      <c r="A82" s="35"/>
      <c r="B82" s="35"/>
      <c r="C82" s="32"/>
      <c r="D82" s="32"/>
      <c r="E82" s="33"/>
      <c r="F82" s="33"/>
      <c r="G82" s="33"/>
      <c r="H82" s="33"/>
      <c r="I82" s="33"/>
      <c r="J82" s="33"/>
      <c r="K82" s="33"/>
      <c r="L82" s="33"/>
      <c r="M82" s="33"/>
      <c r="N82" s="33"/>
      <c r="O82" s="33"/>
      <c r="P82" s="33"/>
      <c r="Q82" s="33"/>
      <c r="R82" s="33"/>
      <c r="S82" s="33"/>
      <c r="T82" s="33"/>
      <c r="U82" s="33"/>
      <c r="V82" s="33"/>
      <c r="W82" s="33"/>
      <c r="X82" s="33"/>
      <c r="Y82" s="33"/>
      <c r="Z82" s="33"/>
      <c r="AA82" s="35"/>
      <c r="AB82" s="38"/>
      <c r="AC82" s="40"/>
      <c r="AD82" s="40"/>
      <c r="AE82" s="40"/>
      <c r="AF82" s="40"/>
      <c r="AG82" s="40"/>
      <c r="AH82" s="40"/>
      <c r="AI82" s="40"/>
      <c r="AJ82" s="40"/>
      <c r="AK82" s="40"/>
      <c r="AL82" s="40"/>
      <c r="AM82" s="40"/>
      <c r="AN82" s="40"/>
    </row>
    <row r="83" spans="1:40" ht="18" customHeight="1">
      <c r="A83" s="35"/>
      <c r="B83" s="35"/>
      <c r="C83" s="32"/>
      <c r="D83" s="32"/>
      <c r="E83" s="33"/>
      <c r="F83" s="33"/>
      <c r="G83" s="33"/>
      <c r="H83" s="33"/>
      <c r="I83" s="33"/>
      <c r="J83" s="33"/>
      <c r="K83" s="33"/>
      <c r="L83" s="33"/>
      <c r="M83" s="33"/>
      <c r="N83" s="33"/>
      <c r="O83" s="33"/>
      <c r="P83" s="33"/>
      <c r="Q83" s="33"/>
      <c r="R83" s="33"/>
      <c r="S83" s="33"/>
      <c r="T83" s="33"/>
      <c r="U83" s="33"/>
      <c r="V83" s="33"/>
      <c r="W83" s="33"/>
      <c r="X83" s="33"/>
      <c r="Y83" s="33"/>
      <c r="Z83" s="33"/>
      <c r="AA83" s="35"/>
      <c r="AB83" s="38"/>
      <c r="AC83" s="37"/>
      <c r="AD83" s="35"/>
      <c r="AE83" s="35"/>
      <c r="AF83" s="35"/>
      <c r="AG83" s="35"/>
      <c r="AH83" s="35"/>
      <c r="AI83" s="35"/>
      <c r="AJ83" s="35"/>
      <c r="AK83" s="35"/>
      <c r="AL83" s="35"/>
      <c r="AM83" s="35"/>
      <c r="AN83" s="35"/>
    </row>
    <row r="84" spans="1:40" ht="18" customHeight="1">
      <c r="A84" s="35"/>
      <c r="B84" s="35"/>
      <c r="C84" s="32"/>
      <c r="D84" s="32"/>
      <c r="E84" s="33"/>
      <c r="F84" s="33"/>
      <c r="G84" s="33"/>
      <c r="H84" s="33"/>
      <c r="I84" s="33"/>
      <c r="J84" s="33"/>
      <c r="K84" s="33"/>
      <c r="L84" s="33"/>
      <c r="M84" s="33"/>
      <c r="N84" s="33"/>
      <c r="O84" s="33"/>
      <c r="P84" s="33"/>
      <c r="Q84" s="33"/>
      <c r="R84" s="33"/>
      <c r="S84" s="33"/>
      <c r="T84" s="33"/>
      <c r="U84" s="33"/>
      <c r="V84" s="33"/>
      <c r="W84" s="33"/>
      <c r="X84" s="33"/>
      <c r="Y84" s="33"/>
      <c r="Z84" s="33"/>
      <c r="AA84" s="35"/>
      <c r="AB84" s="38"/>
      <c r="AC84" s="37"/>
      <c r="AD84" s="35"/>
      <c r="AE84" s="35"/>
      <c r="AF84" s="35"/>
      <c r="AG84" s="35"/>
      <c r="AH84" s="35"/>
      <c r="AI84" s="32"/>
      <c r="AJ84" s="32"/>
      <c r="AK84" s="32"/>
      <c r="AL84" s="32"/>
      <c r="AM84" s="32"/>
      <c r="AN84" s="32"/>
    </row>
    <row r="85" spans="1:40" ht="18" customHeight="1">
      <c r="A85" s="35"/>
      <c r="B85" s="35"/>
      <c r="C85" s="32"/>
      <c r="D85" s="32"/>
      <c r="E85" s="33"/>
      <c r="F85" s="33"/>
      <c r="G85" s="33"/>
      <c r="H85" s="33"/>
      <c r="I85" s="33"/>
      <c r="J85" s="33"/>
      <c r="K85" s="33"/>
      <c r="L85" s="33"/>
      <c r="M85" s="33"/>
      <c r="N85" s="33"/>
      <c r="O85" s="33"/>
      <c r="P85" s="33"/>
      <c r="Q85" s="33"/>
      <c r="R85" s="33"/>
      <c r="S85" s="33"/>
      <c r="T85" s="33"/>
      <c r="U85" s="33"/>
      <c r="V85" s="33"/>
      <c r="W85" s="33"/>
      <c r="X85" s="33"/>
      <c r="Y85" s="33"/>
      <c r="Z85" s="33"/>
      <c r="AA85" s="35"/>
      <c r="AB85" s="38"/>
      <c r="AC85" s="40"/>
      <c r="AD85" s="40"/>
      <c r="AE85" s="40"/>
      <c r="AF85" s="40"/>
      <c r="AG85" s="40"/>
      <c r="AH85" s="40"/>
      <c r="AI85" s="32"/>
      <c r="AJ85" s="32"/>
      <c r="AK85" s="32"/>
      <c r="AL85" s="32"/>
      <c r="AM85" s="32"/>
      <c r="AN85" s="32"/>
    </row>
    <row r="86" spans="1:40" ht="18" customHeight="1">
      <c r="A86" s="35"/>
      <c r="B86" s="35"/>
      <c r="C86" s="32"/>
      <c r="D86" s="32"/>
      <c r="E86" s="33"/>
      <c r="F86" s="33"/>
      <c r="G86" s="33"/>
      <c r="H86" s="33"/>
      <c r="I86" s="33"/>
      <c r="J86" s="33"/>
      <c r="K86" s="33"/>
      <c r="L86" s="33"/>
      <c r="M86" s="33"/>
      <c r="N86" s="33"/>
      <c r="O86" s="33"/>
      <c r="P86" s="33"/>
      <c r="Q86" s="33"/>
      <c r="R86" s="33"/>
      <c r="S86" s="33"/>
      <c r="T86" s="33"/>
      <c r="U86" s="33"/>
      <c r="V86" s="33"/>
      <c r="W86" s="33"/>
      <c r="X86" s="33"/>
      <c r="Y86" s="33"/>
      <c r="Z86" s="33"/>
      <c r="AA86" s="35"/>
      <c r="AB86" s="38"/>
      <c r="AC86" s="40"/>
      <c r="AD86" s="40"/>
      <c r="AE86" s="40"/>
      <c r="AF86" s="40"/>
      <c r="AG86" s="40"/>
      <c r="AH86" s="40"/>
      <c r="AI86" s="32"/>
      <c r="AJ86" s="32"/>
      <c r="AK86" s="32"/>
      <c r="AL86" s="32"/>
      <c r="AM86" s="32"/>
      <c r="AN86" s="32"/>
    </row>
    <row r="87" spans="1:40" ht="18" customHeight="1">
      <c r="A87" s="35"/>
      <c r="B87" s="35"/>
      <c r="C87" s="32"/>
      <c r="D87" s="32"/>
      <c r="E87" s="33"/>
      <c r="F87" s="33"/>
      <c r="G87" s="33"/>
      <c r="H87" s="33"/>
      <c r="I87" s="33"/>
      <c r="J87" s="33"/>
      <c r="K87" s="33"/>
      <c r="L87" s="33"/>
      <c r="M87" s="33"/>
      <c r="N87" s="33"/>
      <c r="O87" s="33"/>
      <c r="P87" s="33"/>
      <c r="Q87" s="33"/>
      <c r="R87" s="33"/>
      <c r="S87" s="33"/>
      <c r="T87" s="33"/>
      <c r="U87" s="33"/>
      <c r="V87" s="33"/>
      <c r="W87" s="33"/>
      <c r="X87" s="33"/>
      <c r="Y87" s="33"/>
      <c r="Z87" s="33"/>
      <c r="AA87" s="35"/>
      <c r="AB87" s="38"/>
      <c r="AC87" s="37"/>
      <c r="AD87" s="35"/>
      <c r="AE87" s="35"/>
      <c r="AF87" s="35"/>
      <c r="AG87" s="35"/>
      <c r="AH87" s="35"/>
      <c r="AI87" s="32"/>
      <c r="AJ87" s="32"/>
      <c r="AK87" s="32"/>
      <c r="AL87" s="32"/>
      <c r="AM87" s="32"/>
      <c r="AN87" s="32"/>
    </row>
    <row r="88" spans="1:40" ht="18" customHeight="1">
      <c r="A88" s="35"/>
      <c r="B88" s="35"/>
      <c r="C88" s="32"/>
      <c r="D88" s="32"/>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2"/>
      <c r="AJ88" s="32"/>
      <c r="AK88" s="32"/>
      <c r="AL88" s="32"/>
      <c r="AM88" s="32"/>
      <c r="AN88" s="32"/>
    </row>
    <row r="89" spans="1:40" ht="18" customHeight="1">
      <c r="A89" s="35"/>
      <c r="B89" s="35"/>
      <c r="C89" s="32"/>
      <c r="D89" s="32"/>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43"/>
      <c r="AJ89" s="43"/>
      <c r="AK89" s="43"/>
      <c r="AL89" s="43"/>
      <c r="AM89" s="43"/>
      <c r="AN89" s="43"/>
    </row>
    <row r="90" spans="1:40" ht="18" customHeight="1">
      <c r="A90" s="35"/>
      <c r="B90" s="35"/>
      <c r="C90" s="32"/>
      <c r="D90" s="32"/>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1:40" ht="18" customHeight="1">
      <c r="A91" s="35"/>
      <c r="B91" s="35"/>
      <c r="C91" s="32"/>
      <c r="D91" s="32"/>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1:40" ht="18" customHeight="1">
      <c r="A92" s="35"/>
      <c r="B92" s="35"/>
      <c r="C92" s="32"/>
      <c r="D92" s="32"/>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row>
    <row r="93" spans="1:40" ht="18" customHeight="1">
      <c r="A93" s="35"/>
      <c r="B93" s="35"/>
      <c r="C93" s="32"/>
      <c r="D93" s="32"/>
      <c r="E93" s="33"/>
      <c r="F93" s="33"/>
      <c r="G93" s="33"/>
      <c r="H93" s="33"/>
      <c r="I93" s="33"/>
      <c r="J93" s="33"/>
      <c r="K93" s="33"/>
      <c r="L93" s="33"/>
      <c r="M93" s="33"/>
      <c r="N93" s="33"/>
      <c r="O93" s="33"/>
      <c r="P93" s="33"/>
      <c r="Q93" s="33"/>
      <c r="R93" s="33"/>
      <c r="S93" s="33"/>
      <c r="T93" s="33"/>
      <c r="U93" s="33"/>
      <c r="V93" s="33"/>
      <c r="W93" s="33"/>
      <c r="X93" s="33"/>
      <c r="Y93" s="33"/>
      <c r="Z93" s="33"/>
      <c r="AA93" s="43"/>
      <c r="AB93" s="38"/>
      <c r="AC93" s="37"/>
      <c r="AD93" s="43"/>
      <c r="AE93" s="43"/>
      <c r="AF93" s="43"/>
      <c r="AG93" s="43"/>
      <c r="AH93" s="43"/>
      <c r="AI93" s="35"/>
      <c r="AJ93" s="35"/>
      <c r="AK93" s="35"/>
      <c r="AL93" s="35"/>
      <c r="AM93" s="35"/>
      <c r="AN93" s="35"/>
    </row>
    <row r="94" spans="1:40" ht="18" customHeight="1">
      <c r="A94" s="35"/>
      <c r="B94" s="35"/>
      <c r="C94" s="32"/>
      <c r="D94" s="32"/>
      <c r="E94" s="33"/>
      <c r="F94" s="33"/>
      <c r="G94" s="33"/>
      <c r="H94" s="33"/>
      <c r="I94" s="33"/>
      <c r="J94" s="33"/>
      <c r="K94" s="33"/>
      <c r="L94" s="33"/>
      <c r="M94" s="33"/>
      <c r="N94" s="33"/>
      <c r="O94" s="33"/>
      <c r="P94" s="33"/>
      <c r="Q94" s="33"/>
      <c r="R94" s="33"/>
      <c r="S94" s="33"/>
      <c r="T94" s="33"/>
      <c r="U94" s="33"/>
      <c r="V94" s="33"/>
      <c r="W94" s="33"/>
      <c r="X94" s="33"/>
      <c r="Y94" s="33"/>
      <c r="Z94" s="33"/>
      <c r="AA94" s="35"/>
      <c r="AB94" s="38"/>
      <c r="AC94" s="37"/>
      <c r="AD94" s="35"/>
      <c r="AE94" s="35"/>
      <c r="AF94" s="35"/>
      <c r="AG94" s="35"/>
      <c r="AH94" s="35"/>
      <c r="AI94" s="35"/>
      <c r="AJ94" s="35"/>
      <c r="AK94" s="35"/>
      <c r="AL94" s="35"/>
      <c r="AM94" s="35"/>
      <c r="AN94" s="35"/>
    </row>
    <row r="95" spans="1:40" ht="18" customHeight="1">
      <c r="A95" s="35"/>
      <c r="B95" s="35"/>
      <c r="C95" s="32"/>
      <c r="D95" s="32"/>
      <c r="E95" s="33"/>
      <c r="F95" s="33"/>
      <c r="G95" s="33"/>
      <c r="H95" s="33"/>
      <c r="I95" s="33"/>
      <c r="J95" s="33"/>
      <c r="K95" s="33"/>
      <c r="L95" s="33"/>
      <c r="M95" s="33"/>
      <c r="N95" s="33"/>
      <c r="O95" s="33"/>
      <c r="P95" s="33"/>
      <c r="Q95" s="33"/>
      <c r="R95" s="33"/>
      <c r="S95" s="33"/>
      <c r="T95" s="33"/>
      <c r="U95" s="33"/>
      <c r="V95" s="33"/>
      <c r="W95" s="33"/>
      <c r="X95" s="33"/>
      <c r="Y95" s="33"/>
      <c r="Z95" s="33"/>
      <c r="AA95" s="35"/>
      <c r="AB95" s="38"/>
      <c r="AC95" s="37"/>
      <c r="AD95" s="35"/>
      <c r="AE95" s="35"/>
      <c r="AF95" s="35"/>
      <c r="AG95" s="35"/>
      <c r="AH95" s="35"/>
      <c r="AI95" s="33"/>
      <c r="AJ95" s="33"/>
      <c r="AK95" s="33"/>
      <c r="AL95" s="33"/>
      <c r="AM95" s="33"/>
      <c r="AN95" s="33"/>
    </row>
    <row r="96" spans="1:40" ht="18" customHeight="1">
      <c r="A96" s="35"/>
      <c r="B96" s="35"/>
      <c r="C96" s="32"/>
      <c r="D96" s="32"/>
      <c r="E96" s="33"/>
      <c r="F96" s="33"/>
      <c r="G96" s="33"/>
      <c r="H96" s="33"/>
      <c r="I96" s="33"/>
      <c r="J96" s="33"/>
      <c r="K96" s="33"/>
      <c r="L96" s="33"/>
      <c r="M96" s="33"/>
      <c r="N96" s="33"/>
      <c r="O96" s="33"/>
      <c r="P96" s="33"/>
      <c r="Q96" s="33"/>
      <c r="R96" s="33"/>
      <c r="S96" s="33"/>
      <c r="T96" s="33"/>
      <c r="U96" s="33"/>
      <c r="V96" s="33"/>
      <c r="W96" s="33"/>
      <c r="X96" s="33"/>
      <c r="Y96" s="33"/>
      <c r="Z96" s="33"/>
      <c r="AA96" s="35"/>
      <c r="AB96" s="38"/>
      <c r="AC96" s="37"/>
      <c r="AD96" s="35"/>
      <c r="AE96" s="35"/>
      <c r="AF96" s="35"/>
      <c r="AG96" s="35"/>
      <c r="AH96" s="35"/>
      <c r="AI96" s="33"/>
      <c r="AJ96" s="33"/>
      <c r="AK96" s="33"/>
      <c r="AL96" s="33"/>
      <c r="AM96" s="33"/>
      <c r="AN96" s="33"/>
    </row>
    <row r="97" spans="1:40" ht="18" customHeight="1">
      <c r="A97" s="35"/>
      <c r="B97" s="35"/>
      <c r="C97" s="32"/>
      <c r="D97" s="32"/>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3"/>
      <c r="AJ97" s="33"/>
      <c r="AK97" s="33"/>
      <c r="AL97" s="33"/>
      <c r="AM97" s="33"/>
      <c r="AN97" s="33"/>
    </row>
    <row r="98" spans="1:40" ht="18" customHeight="1">
      <c r="A98" s="35"/>
      <c r="B98" s="35"/>
      <c r="C98" s="32"/>
      <c r="D98" s="32"/>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3"/>
      <c r="AJ98" s="33"/>
      <c r="AK98" s="33"/>
      <c r="AL98" s="33"/>
      <c r="AM98" s="33"/>
      <c r="AN98" s="33"/>
    </row>
    <row r="99" spans="1:40" ht="18" customHeight="1">
      <c r="A99" s="35"/>
      <c r="B99" s="35"/>
      <c r="C99" s="32"/>
      <c r="D99" s="32"/>
      <c r="E99" s="32"/>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2"/>
      <c r="AJ99" s="32"/>
      <c r="AK99" s="32"/>
      <c r="AL99" s="32"/>
      <c r="AM99" s="32"/>
      <c r="AN99" s="32"/>
    </row>
    <row r="100" spans="1:40" ht="18" customHeight="1">
      <c r="A100" s="35"/>
      <c r="B100" s="35"/>
      <c r="C100" s="32"/>
      <c r="D100" s="32"/>
      <c r="E100" s="32"/>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2"/>
      <c r="AJ100" s="32"/>
      <c r="AK100" s="32"/>
      <c r="AL100" s="32"/>
      <c r="AM100" s="32"/>
      <c r="AN100" s="32"/>
    </row>
    <row r="101" spans="1:40" ht="18" customHeight="1">
      <c r="A101" s="35"/>
      <c r="B101" s="35"/>
      <c r="C101" s="32"/>
      <c r="D101" s="32"/>
      <c r="E101" s="32"/>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2"/>
      <c r="AJ101" s="32"/>
      <c r="AK101" s="32"/>
      <c r="AL101" s="32"/>
      <c r="AM101" s="32"/>
      <c r="AN101" s="32"/>
    </row>
    <row r="102" spans="1:40" ht="18" customHeight="1">
      <c r="A102" s="35"/>
      <c r="B102" s="35"/>
      <c r="C102" s="32"/>
      <c r="D102" s="32"/>
      <c r="E102" s="32"/>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2"/>
      <c r="AJ102" s="32"/>
      <c r="AK102" s="32"/>
      <c r="AL102" s="32"/>
      <c r="AM102" s="32"/>
      <c r="AN102" s="32"/>
    </row>
    <row r="103" spans="1:40" ht="18" customHeight="1">
      <c r="A103" s="35"/>
      <c r="B103" s="35"/>
      <c r="C103" s="32"/>
      <c r="D103" s="32"/>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row>
    <row r="104" spans="1:40" ht="18" customHeight="1">
      <c r="A104" s="35"/>
      <c r="B104" s="35"/>
      <c r="C104" s="32"/>
      <c r="D104" s="32"/>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row>
    <row r="105" spans="1:40" ht="18" customHeight="1">
      <c r="A105" s="35"/>
      <c r="B105" s="35"/>
      <c r="C105" s="32"/>
      <c r="D105" s="32"/>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5"/>
      <c r="AJ105" s="35"/>
      <c r="AK105" s="35"/>
      <c r="AL105" s="35"/>
      <c r="AM105" s="35"/>
      <c r="AN105" s="35"/>
    </row>
    <row r="106" spans="1:40" ht="18" customHeight="1">
      <c r="A106" s="35"/>
      <c r="B106" s="35"/>
      <c r="C106" s="32"/>
      <c r="D106" s="32"/>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5"/>
      <c r="AJ106" s="35"/>
      <c r="AK106" s="35"/>
      <c r="AL106" s="35"/>
      <c r="AM106" s="35"/>
      <c r="AN106" s="35"/>
    </row>
    <row r="107" spans="1:40" ht="18"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row>
    <row r="108" spans="1:40" ht="18"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row>
    <row r="109" spans="1:40" ht="18" customHeight="1">
      <c r="A109" s="35"/>
      <c r="B109" s="35"/>
      <c r="C109" s="32"/>
      <c r="D109" s="32"/>
      <c r="E109" s="33"/>
      <c r="F109" s="33"/>
      <c r="G109" s="33"/>
      <c r="H109" s="33"/>
      <c r="I109" s="33"/>
      <c r="J109" s="33"/>
      <c r="K109" s="33"/>
      <c r="L109" s="33"/>
      <c r="M109" s="33"/>
      <c r="N109" s="33"/>
      <c r="O109" s="33"/>
      <c r="P109" s="33"/>
      <c r="Q109" s="33"/>
      <c r="R109" s="33"/>
      <c r="S109" s="33"/>
      <c r="T109" s="33"/>
      <c r="U109" s="33"/>
      <c r="V109" s="33"/>
      <c r="W109" s="33"/>
      <c r="X109" s="33"/>
      <c r="Y109" s="33"/>
      <c r="Z109" s="33"/>
      <c r="AA109" s="35"/>
      <c r="AB109" s="38"/>
      <c r="AC109" s="35"/>
      <c r="AD109" s="35"/>
      <c r="AE109" s="35"/>
      <c r="AF109" s="35"/>
      <c r="AG109" s="35"/>
      <c r="AH109" s="35"/>
      <c r="AI109" s="33"/>
      <c r="AJ109" s="33"/>
      <c r="AK109" s="33"/>
      <c r="AL109" s="33"/>
      <c r="AM109" s="33"/>
      <c r="AN109" s="33"/>
    </row>
    <row r="110" spans="1:40" ht="18" customHeight="1">
      <c r="A110" s="35"/>
      <c r="B110" s="35"/>
      <c r="C110" s="32"/>
      <c r="D110" s="32"/>
      <c r="E110" s="33"/>
      <c r="F110" s="33"/>
      <c r="G110" s="33"/>
      <c r="H110" s="33"/>
      <c r="I110" s="33"/>
      <c r="J110" s="33"/>
      <c r="K110" s="33"/>
      <c r="L110" s="33"/>
      <c r="M110" s="33"/>
      <c r="N110" s="33"/>
      <c r="O110" s="33"/>
      <c r="P110" s="33"/>
      <c r="Q110" s="33"/>
      <c r="R110" s="33"/>
      <c r="S110" s="33"/>
      <c r="T110" s="33"/>
      <c r="U110" s="33"/>
      <c r="V110" s="33"/>
      <c r="W110" s="33"/>
      <c r="X110" s="33"/>
      <c r="Y110" s="33"/>
      <c r="Z110" s="33"/>
      <c r="AA110" s="35"/>
      <c r="AB110" s="38"/>
      <c r="AC110" s="35"/>
      <c r="AD110" s="35"/>
      <c r="AE110" s="35"/>
      <c r="AF110" s="35"/>
      <c r="AG110" s="35"/>
      <c r="AH110" s="35"/>
      <c r="AI110" s="33"/>
      <c r="AJ110" s="33"/>
      <c r="AK110" s="33"/>
      <c r="AL110" s="33"/>
      <c r="AM110" s="33"/>
      <c r="AN110" s="33"/>
    </row>
    <row r="111" spans="1:40" ht="18" customHeight="1">
      <c r="A111" s="35"/>
      <c r="B111" s="35"/>
      <c r="C111" s="32"/>
      <c r="D111" s="32"/>
      <c r="E111" s="33"/>
      <c r="F111" s="33"/>
      <c r="G111" s="33"/>
      <c r="H111" s="33"/>
      <c r="I111" s="33"/>
      <c r="J111" s="33"/>
      <c r="K111" s="33"/>
      <c r="L111" s="33"/>
      <c r="M111" s="33"/>
      <c r="N111" s="33"/>
      <c r="O111" s="33"/>
      <c r="P111" s="33"/>
      <c r="Q111" s="33"/>
      <c r="R111" s="33"/>
      <c r="S111" s="33"/>
      <c r="T111" s="33"/>
      <c r="U111" s="33"/>
      <c r="V111" s="33"/>
      <c r="W111" s="33"/>
      <c r="X111" s="33"/>
      <c r="Y111" s="33"/>
      <c r="Z111" s="33"/>
      <c r="AA111" s="35"/>
      <c r="AB111" s="38"/>
      <c r="AC111" s="35"/>
      <c r="AD111" s="35"/>
      <c r="AE111" s="35"/>
      <c r="AF111" s="35"/>
      <c r="AG111" s="35"/>
      <c r="AH111" s="35"/>
      <c r="AI111" s="33"/>
      <c r="AJ111" s="33"/>
      <c r="AK111" s="33"/>
      <c r="AL111" s="33"/>
      <c r="AM111" s="33"/>
      <c r="AN111" s="33"/>
    </row>
    <row r="112" spans="1:40" ht="18" customHeight="1">
      <c r="A112" s="35"/>
      <c r="B112" s="35"/>
      <c r="C112" s="32"/>
      <c r="D112" s="32"/>
      <c r="E112" s="33"/>
      <c r="F112" s="33"/>
      <c r="G112" s="33"/>
      <c r="H112" s="33"/>
      <c r="I112" s="33"/>
      <c r="J112" s="33"/>
      <c r="K112" s="33"/>
      <c r="L112" s="33"/>
      <c r="M112" s="33"/>
      <c r="N112" s="33"/>
      <c r="O112" s="33"/>
      <c r="P112" s="33"/>
      <c r="Q112" s="33"/>
      <c r="R112" s="33"/>
      <c r="S112" s="33"/>
      <c r="T112" s="33"/>
      <c r="U112" s="33"/>
      <c r="V112" s="33"/>
      <c r="W112" s="33"/>
      <c r="X112" s="33"/>
      <c r="Y112" s="33"/>
      <c r="Z112" s="33"/>
      <c r="AA112" s="35"/>
      <c r="AB112" s="38"/>
      <c r="AC112" s="35"/>
      <c r="AD112" s="35"/>
      <c r="AE112" s="35"/>
      <c r="AF112" s="35"/>
      <c r="AG112" s="35"/>
      <c r="AH112" s="35"/>
      <c r="AI112" s="33"/>
      <c r="AJ112" s="33"/>
      <c r="AK112" s="33"/>
      <c r="AL112" s="33"/>
      <c r="AM112" s="33"/>
      <c r="AN112" s="33"/>
    </row>
    <row r="113" spans="1:40" ht="18" customHeight="1">
      <c r="A113" s="35"/>
      <c r="B113" s="35"/>
      <c r="C113" s="32"/>
      <c r="D113" s="32"/>
      <c r="E113" s="33"/>
      <c r="F113" s="33"/>
      <c r="G113" s="33"/>
      <c r="H113" s="33"/>
      <c r="I113" s="33"/>
      <c r="J113" s="33"/>
      <c r="K113" s="33"/>
      <c r="L113" s="33"/>
      <c r="M113" s="33"/>
      <c r="N113" s="33"/>
      <c r="O113" s="33"/>
      <c r="P113" s="33"/>
      <c r="Q113" s="33"/>
      <c r="R113" s="33"/>
      <c r="S113" s="33"/>
      <c r="T113" s="33"/>
      <c r="U113" s="33"/>
      <c r="V113" s="33"/>
      <c r="W113" s="33"/>
      <c r="X113" s="33"/>
      <c r="Y113" s="33"/>
      <c r="Z113" s="33"/>
      <c r="AA113" s="35"/>
      <c r="AB113" s="38"/>
      <c r="AC113" s="33"/>
      <c r="AD113" s="33"/>
      <c r="AE113" s="33"/>
      <c r="AF113" s="33"/>
      <c r="AG113" s="33"/>
      <c r="AH113" s="33"/>
      <c r="AI113" s="33"/>
      <c r="AJ113" s="33"/>
      <c r="AK113" s="33"/>
      <c r="AL113" s="33"/>
      <c r="AM113" s="33"/>
      <c r="AN113" s="33"/>
    </row>
    <row r="114" spans="1:40" ht="18" customHeight="1">
      <c r="A114" s="35"/>
      <c r="B114" s="35"/>
      <c r="C114" s="32"/>
      <c r="D114" s="32"/>
      <c r="E114" s="33"/>
      <c r="F114" s="33"/>
      <c r="G114" s="33"/>
      <c r="H114" s="33"/>
      <c r="I114" s="33"/>
      <c r="J114" s="33"/>
      <c r="K114" s="33"/>
      <c r="L114" s="33"/>
      <c r="M114" s="33"/>
      <c r="N114" s="33"/>
      <c r="O114" s="33"/>
      <c r="P114" s="33"/>
      <c r="Q114" s="33"/>
      <c r="R114" s="33"/>
      <c r="S114" s="33"/>
      <c r="T114" s="33"/>
      <c r="U114" s="33"/>
      <c r="V114" s="33"/>
      <c r="W114" s="33"/>
      <c r="X114" s="33"/>
      <c r="Y114" s="33"/>
      <c r="Z114" s="33"/>
      <c r="AA114" s="35"/>
      <c r="AB114" s="38"/>
      <c r="AC114" s="33"/>
      <c r="AD114" s="33"/>
      <c r="AE114" s="33"/>
      <c r="AF114" s="33"/>
      <c r="AG114" s="33"/>
      <c r="AH114" s="33"/>
      <c r="AI114" s="33"/>
      <c r="AJ114" s="33"/>
      <c r="AK114" s="33"/>
      <c r="AL114" s="33"/>
      <c r="AM114" s="33"/>
      <c r="AN114" s="33"/>
    </row>
    <row r="115" spans="1:40" ht="18" customHeight="1">
      <c r="A115" s="35"/>
      <c r="B115" s="35"/>
      <c r="C115" s="32"/>
      <c r="D115" s="32"/>
      <c r="E115" s="33"/>
      <c r="F115" s="33"/>
      <c r="G115" s="33"/>
      <c r="H115" s="33"/>
      <c r="I115" s="33"/>
      <c r="J115" s="33"/>
      <c r="K115" s="33"/>
      <c r="L115" s="33"/>
      <c r="M115" s="33"/>
      <c r="N115" s="33"/>
      <c r="O115" s="33"/>
      <c r="P115" s="33"/>
      <c r="Q115" s="33"/>
      <c r="R115" s="33"/>
      <c r="S115" s="33"/>
      <c r="T115" s="33"/>
      <c r="U115" s="33"/>
      <c r="V115" s="33"/>
      <c r="W115" s="33"/>
      <c r="X115" s="33"/>
      <c r="Y115" s="33"/>
      <c r="Z115" s="33"/>
      <c r="AA115" s="35"/>
      <c r="AB115" s="38"/>
      <c r="AC115" s="33"/>
      <c r="AD115" s="33"/>
      <c r="AE115" s="33"/>
      <c r="AF115" s="33"/>
      <c r="AG115" s="33"/>
      <c r="AH115" s="33"/>
      <c r="AI115" s="33"/>
      <c r="AJ115" s="33"/>
      <c r="AK115" s="33"/>
      <c r="AL115" s="33"/>
      <c r="AM115" s="33"/>
      <c r="AN115" s="33"/>
    </row>
    <row r="116" spans="1:40" ht="18" customHeight="1">
      <c r="A116" s="35"/>
      <c r="B116" s="35"/>
      <c r="C116" s="32"/>
      <c r="D116" s="32"/>
      <c r="E116" s="33"/>
      <c r="F116" s="33"/>
      <c r="G116" s="33"/>
      <c r="H116" s="33"/>
      <c r="I116" s="33"/>
      <c r="J116" s="33"/>
      <c r="K116" s="33"/>
      <c r="L116" s="33"/>
      <c r="M116" s="33"/>
      <c r="N116" s="33"/>
      <c r="O116" s="33"/>
      <c r="P116" s="33"/>
      <c r="Q116" s="33"/>
      <c r="R116" s="33"/>
      <c r="S116" s="33"/>
      <c r="T116" s="33"/>
      <c r="U116" s="33"/>
      <c r="V116" s="33"/>
      <c r="W116" s="33"/>
      <c r="X116" s="33"/>
      <c r="Y116" s="33"/>
      <c r="Z116" s="33"/>
      <c r="AA116" s="35"/>
      <c r="AB116" s="38"/>
      <c r="AC116" s="33"/>
      <c r="AD116" s="33"/>
      <c r="AE116" s="33"/>
      <c r="AF116" s="33"/>
      <c r="AG116" s="33"/>
      <c r="AH116" s="33"/>
      <c r="AI116" s="33"/>
      <c r="AJ116" s="33"/>
      <c r="AK116" s="33"/>
      <c r="AL116" s="33"/>
      <c r="AM116" s="33"/>
      <c r="AN116" s="33"/>
    </row>
    <row r="117" spans="1:40" ht="18" customHeight="1">
      <c r="A117" s="35"/>
      <c r="B117" s="35"/>
      <c r="C117" s="32"/>
      <c r="D117" s="32"/>
      <c r="E117" s="33"/>
      <c r="F117" s="33"/>
      <c r="G117" s="33"/>
      <c r="H117" s="33"/>
      <c r="I117" s="33"/>
      <c r="J117" s="33"/>
      <c r="K117" s="33"/>
      <c r="L117" s="33"/>
      <c r="M117" s="33"/>
      <c r="N117" s="33"/>
      <c r="O117" s="33"/>
      <c r="P117" s="33"/>
      <c r="Q117" s="33"/>
      <c r="R117" s="33"/>
      <c r="S117" s="33"/>
      <c r="T117" s="33"/>
      <c r="U117" s="33"/>
      <c r="V117" s="33"/>
      <c r="W117" s="33"/>
      <c r="X117" s="33"/>
      <c r="Y117" s="33"/>
      <c r="Z117" s="33"/>
      <c r="AA117" s="35"/>
      <c r="AB117" s="38"/>
      <c r="AC117" s="33"/>
      <c r="AD117" s="33"/>
      <c r="AE117" s="33"/>
      <c r="AF117" s="33"/>
      <c r="AG117" s="33"/>
      <c r="AH117" s="33"/>
      <c r="AI117" s="33"/>
      <c r="AJ117" s="33"/>
      <c r="AK117" s="33"/>
      <c r="AL117" s="33"/>
      <c r="AM117" s="33"/>
      <c r="AN117" s="33"/>
    </row>
    <row r="118" spans="1:40" ht="18" customHeight="1">
      <c r="A118" s="35"/>
      <c r="B118" s="35"/>
      <c r="C118" s="32"/>
      <c r="D118" s="32"/>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row>
    <row r="119" spans="1:40" ht="18" customHeight="1">
      <c r="A119" s="35"/>
      <c r="B119" s="35"/>
      <c r="C119" s="32"/>
      <c r="D119" s="32"/>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row>
    <row r="120" spans="1:40" ht="18" customHeight="1">
      <c r="A120" s="35"/>
      <c r="B120" s="35"/>
      <c r="C120" s="32"/>
      <c r="D120" s="32"/>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5"/>
      <c r="AJ120" s="35"/>
      <c r="AK120" s="35"/>
      <c r="AL120" s="35"/>
      <c r="AM120" s="35"/>
      <c r="AN120" s="35"/>
    </row>
    <row r="121" spans="1:40" ht="18" customHeight="1">
      <c r="A121" s="35"/>
      <c r="B121" s="35"/>
      <c r="C121" s="42"/>
      <c r="D121" s="42"/>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5"/>
      <c r="AJ121" s="35"/>
      <c r="AK121" s="35"/>
      <c r="AL121" s="35"/>
      <c r="AM121" s="35"/>
      <c r="AN121" s="35"/>
    </row>
    <row r="122" spans="1:40" ht="18" customHeight="1">
      <c r="A122" s="35"/>
      <c r="B122" s="35"/>
      <c r="C122" s="42"/>
      <c r="D122" s="42"/>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5"/>
      <c r="AJ122" s="35"/>
      <c r="AK122" s="35"/>
      <c r="AL122" s="35"/>
      <c r="AM122" s="35"/>
      <c r="AN122" s="35"/>
    </row>
    <row r="123" spans="1:40" ht="18" customHeight="1">
      <c r="A123" s="35"/>
      <c r="B123" s="35"/>
      <c r="C123" s="42"/>
      <c r="D123" s="42"/>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5"/>
      <c r="AJ123" s="35"/>
      <c r="AK123" s="35"/>
      <c r="AL123" s="35"/>
      <c r="AM123" s="35"/>
      <c r="AN123" s="35"/>
    </row>
    <row r="124" spans="1:40" ht="18"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row>
    <row r="125" spans="1:40" ht="18" customHeight="1">
      <c r="A125" s="35"/>
      <c r="B125" s="35"/>
      <c r="C125" s="32"/>
      <c r="D125" s="32"/>
      <c r="E125" s="33"/>
      <c r="F125" s="33"/>
      <c r="G125" s="33"/>
      <c r="H125" s="33"/>
      <c r="I125" s="33"/>
      <c r="J125" s="33"/>
      <c r="K125" s="33"/>
      <c r="L125" s="33"/>
      <c r="M125" s="33"/>
      <c r="N125" s="33"/>
      <c r="O125" s="33"/>
      <c r="P125" s="33"/>
      <c r="Q125" s="33"/>
      <c r="R125" s="33"/>
      <c r="S125" s="33"/>
      <c r="T125" s="33"/>
      <c r="U125" s="33"/>
      <c r="V125" s="33"/>
      <c r="W125" s="33"/>
      <c r="X125" s="33"/>
      <c r="Y125" s="33"/>
      <c r="Z125" s="33"/>
      <c r="AA125" s="35"/>
      <c r="AB125" s="38"/>
      <c r="AC125" s="35"/>
      <c r="AD125" s="35"/>
      <c r="AE125" s="35"/>
      <c r="AF125" s="35"/>
      <c r="AG125" s="35"/>
      <c r="AH125" s="35"/>
      <c r="AI125" s="35"/>
      <c r="AJ125" s="35"/>
      <c r="AK125" s="35"/>
      <c r="AL125" s="35"/>
      <c r="AM125" s="35"/>
      <c r="AN125" s="35"/>
    </row>
    <row r="126" spans="1:40" ht="18" customHeight="1">
      <c r="A126" s="35"/>
      <c r="B126" s="35"/>
      <c r="C126" s="32"/>
      <c r="D126" s="32"/>
      <c r="E126" s="33"/>
      <c r="F126" s="33"/>
      <c r="G126" s="33"/>
      <c r="H126" s="33"/>
      <c r="I126" s="33"/>
      <c r="J126" s="33"/>
      <c r="K126" s="33"/>
      <c r="L126" s="33"/>
      <c r="M126" s="33"/>
      <c r="N126" s="33"/>
      <c r="O126" s="33"/>
      <c r="P126" s="33"/>
      <c r="Q126" s="33"/>
      <c r="R126" s="33"/>
      <c r="S126" s="33"/>
      <c r="T126" s="33"/>
      <c r="U126" s="33"/>
      <c r="V126" s="33"/>
      <c r="W126" s="33"/>
      <c r="X126" s="33"/>
      <c r="Y126" s="33"/>
      <c r="Z126" s="33"/>
      <c r="AA126" s="35"/>
      <c r="AB126" s="38"/>
      <c r="AC126" s="35"/>
      <c r="AD126" s="35"/>
      <c r="AE126" s="35"/>
      <c r="AF126" s="35"/>
      <c r="AG126" s="35"/>
      <c r="AH126" s="35"/>
      <c r="AI126" s="35"/>
      <c r="AJ126" s="35"/>
      <c r="AK126" s="35"/>
      <c r="AL126" s="35"/>
      <c r="AM126" s="35"/>
      <c r="AN126" s="35"/>
    </row>
    <row r="127" spans="1:40" ht="18" customHeight="1">
      <c r="A127" s="35"/>
      <c r="B127" s="35"/>
      <c r="C127" s="32"/>
      <c r="D127" s="32"/>
      <c r="E127" s="33"/>
      <c r="F127" s="33"/>
      <c r="G127" s="33"/>
      <c r="H127" s="33"/>
      <c r="I127" s="33"/>
      <c r="J127" s="33"/>
      <c r="K127" s="33"/>
      <c r="L127" s="33"/>
      <c r="M127" s="33"/>
      <c r="N127" s="33"/>
      <c r="O127" s="33"/>
      <c r="P127" s="33"/>
      <c r="Q127" s="33"/>
      <c r="R127" s="33"/>
      <c r="S127" s="33"/>
      <c r="T127" s="33"/>
      <c r="U127" s="33"/>
      <c r="V127" s="33"/>
      <c r="W127" s="33"/>
      <c r="X127" s="33"/>
      <c r="Y127" s="33"/>
      <c r="Z127" s="33"/>
      <c r="AA127" s="35"/>
      <c r="AB127" s="38"/>
      <c r="AC127" s="35"/>
      <c r="AD127" s="35"/>
      <c r="AE127" s="35"/>
      <c r="AF127" s="35"/>
      <c r="AG127" s="35"/>
      <c r="AH127" s="35"/>
      <c r="AI127" s="35"/>
      <c r="AJ127" s="35"/>
      <c r="AK127" s="35"/>
      <c r="AL127" s="35"/>
      <c r="AM127" s="35"/>
      <c r="AN127" s="35"/>
    </row>
    <row r="128" spans="1:40" ht="18" customHeight="1">
      <c r="A128" s="35"/>
      <c r="B128" s="35"/>
      <c r="C128" s="32"/>
      <c r="D128" s="32"/>
      <c r="E128" s="33"/>
      <c r="F128" s="33"/>
      <c r="G128" s="33"/>
      <c r="H128" s="33"/>
      <c r="I128" s="33"/>
      <c r="J128" s="33"/>
      <c r="K128" s="33"/>
      <c r="L128" s="33"/>
      <c r="M128" s="33"/>
      <c r="N128" s="33"/>
      <c r="O128" s="33"/>
      <c r="P128" s="33"/>
      <c r="Q128" s="33"/>
      <c r="R128" s="33"/>
      <c r="S128" s="33"/>
      <c r="T128" s="33"/>
      <c r="U128" s="33"/>
      <c r="V128" s="33"/>
      <c r="W128" s="33"/>
      <c r="X128" s="33"/>
      <c r="Y128" s="33"/>
      <c r="Z128" s="33"/>
      <c r="AA128" s="35"/>
      <c r="AB128" s="38"/>
      <c r="AC128" s="35"/>
      <c r="AD128" s="35"/>
      <c r="AE128" s="35"/>
      <c r="AF128" s="35"/>
      <c r="AG128" s="35"/>
      <c r="AH128" s="35"/>
      <c r="AI128" s="35"/>
      <c r="AJ128" s="35"/>
      <c r="AK128" s="35"/>
      <c r="AL128" s="35"/>
      <c r="AM128" s="35"/>
      <c r="AN128" s="35"/>
    </row>
    <row r="129" spans="1:40" ht="18" customHeight="1">
      <c r="A129" s="35"/>
      <c r="B129" s="35"/>
      <c r="C129" s="32"/>
      <c r="D129" s="32"/>
      <c r="E129" s="33"/>
      <c r="F129" s="33"/>
      <c r="G129" s="33"/>
      <c r="H129" s="33"/>
      <c r="I129" s="33"/>
      <c r="J129" s="33"/>
      <c r="K129" s="33"/>
      <c r="L129" s="33"/>
      <c r="M129" s="33"/>
      <c r="N129" s="33"/>
      <c r="O129" s="33"/>
      <c r="P129" s="33"/>
      <c r="Q129" s="33"/>
      <c r="R129" s="33"/>
      <c r="S129" s="33"/>
      <c r="T129" s="33"/>
      <c r="U129" s="33"/>
      <c r="V129" s="33"/>
      <c r="W129" s="33"/>
      <c r="X129" s="33"/>
      <c r="Y129" s="33"/>
      <c r="Z129" s="33"/>
      <c r="AA129" s="35"/>
      <c r="AB129" s="38"/>
      <c r="AC129" s="35"/>
      <c r="AD129" s="35"/>
      <c r="AE129" s="35"/>
      <c r="AF129" s="35"/>
      <c r="AG129" s="35"/>
      <c r="AH129" s="35"/>
      <c r="AI129" s="35"/>
      <c r="AJ129" s="35"/>
      <c r="AK129" s="35"/>
      <c r="AL129" s="35"/>
      <c r="AM129" s="35"/>
      <c r="AN129" s="35"/>
    </row>
    <row r="130" spans="1:40" ht="18" customHeight="1">
      <c r="A130" s="35"/>
      <c r="B130" s="35"/>
      <c r="C130" s="32"/>
      <c r="D130" s="32"/>
      <c r="E130" s="33"/>
      <c r="F130" s="33"/>
      <c r="G130" s="33"/>
      <c r="H130" s="33"/>
      <c r="I130" s="33"/>
      <c r="J130" s="33"/>
      <c r="K130" s="33"/>
      <c r="L130" s="33"/>
      <c r="M130" s="33"/>
      <c r="N130" s="33"/>
      <c r="O130" s="33"/>
      <c r="P130" s="33"/>
      <c r="Q130" s="33"/>
      <c r="R130" s="33"/>
      <c r="S130" s="33"/>
      <c r="T130" s="33"/>
      <c r="U130" s="33"/>
      <c r="V130" s="33"/>
      <c r="W130" s="33"/>
      <c r="X130" s="33"/>
      <c r="Y130" s="33"/>
      <c r="Z130" s="33"/>
      <c r="AA130" s="35"/>
      <c r="AB130" s="38"/>
      <c r="AC130" s="35"/>
      <c r="AD130" s="35"/>
      <c r="AE130" s="35"/>
      <c r="AF130" s="35"/>
      <c r="AG130" s="35"/>
      <c r="AH130" s="35"/>
      <c r="AI130" s="33"/>
      <c r="AJ130" s="33"/>
      <c r="AK130" s="33"/>
      <c r="AL130" s="33"/>
      <c r="AM130" s="33"/>
      <c r="AN130" s="33"/>
    </row>
    <row r="131" spans="1:40" ht="18" customHeight="1">
      <c r="A131" s="35"/>
      <c r="B131" s="35"/>
      <c r="C131" s="32"/>
      <c r="D131" s="32"/>
      <c r="E131" s="33"/>
      <c r="F131" s="33"/>
      <c r="G131" s="33"/>
      <c r="H131" s="33"/>
      <c r="I131" s="33"/>
      <c r="J131" s="33"/>
      <c r="K131" s="33"/>
      <c r="L131" s="33"/>
      <c r="M131" s="33"/>
      <c r="N131" s="33"/>
      <c r="O131" s="33"/>
      <c r="P131" s="33"/>
      <c r="Q131" s="33"/>
      <c r="R131" s="33"/>
      <c r="S131" s="33"/>
      <c r="T131" s="33"/>
      <c r="U131" s="33"/>
      <c r="V131" s="33"/>
      <c r="W131" s="33"/>
      <c r="X131" s="33"/>
      <c r="Y131" s="33"/>
      <c r="Z131" s="33"/>
      <c r="AA131" s="35"/>
      <c r="AB131" s="38"/>
      <c r="AC131" s="35"/>
      <c r="AD131" s="35"/>
      <c r="AE131" s="35"/>
      <c r="AF131" s="35"/>
      <c r="AG131" s="35"/>
      <c r="AH131" s="35"/>
      <c r="AI131" s="33"/>
      <c r="AJ131" s="33"/>
      <c r="AK131" s="33"/>
      <c r="AL131" s="33"/>
      <c r="AM131" s="33"/>
      <c r="AN131" s="33"/>
    </row>
    <row r="132" spans="1:40" ht="18" customHeight="1">
      <c r="A132" s="35"/>
      <c r="B132" s="35"/>
      <c r="C132" s="32"/>
      <c r="D132" s="32"/>
      <c r="E132" s="33"/>
      <c r="F132" s="33"/>
      <c r="G132" s="33"/>
      <c r="H132" s="33"/>
      <c r="I132" s="33"/>
      <c r="J132" s="33"/>
      <c r="K132" s="33"/>
      <c r="L132" s="33"/>
      <c r="M132" s="33"/>
      <c r="N132" s="33"/>
      <c r="O132" s="33"/>
      <c r="P132" s="33"/>
      <c r="Q132" s="33"/>
      <c r="R132" s="33"/>
      <c r="S132" s="33"/>
      <c r="T132" s="33"/>
      <c r="U132" s="33"/>
      <c r="V132" s="33"/>
      <c r="W132" s="33"/>
      <c r="X132" s="33"/>
      <c r="Y132" s="33"/>
      <c r="Z132" s="33"/>
      <c r="AA132" s="35"/>
      <c r="AB132" s="38"/>
      <c r="AC132" s="37"/>
      <c r="AD132" s="35"/>
      <c r="AE132" s="35"/>
      <c r="AF132" s="35"/>
      <c r="AG132" s="35"/>
      <c r="AH132" s="35"/>
      <c r="AI132" s="33"/>
      <c r="AJ132" s="33"/>
      <c r="AK132" s="33"/>
      <c r="AL132" s="33"/>
      <c r="AM132" s="33"/>
      <c r="AN132" s="33"/>
    </row>
    <row r="133" spans="1:40" ht="18" customHeight="1">
      <c r="A133" s="35"/>
      <c r="B133" s="35"/>
      <c r="C133" s="32"/>
      <c r="D133" s="32"/>
      <c r="E133" s="33"/>
      <c r="F133" s="33"/>
      <c r="G133" s="33"/>
      <c r="H133" s="33"/>
      <c r="I133" s="33"/>
      <c r="J133" s="33"/>
      <c r="K133" s="33"/>
      <c r="L133" s="33"/>
      <c r="M133" s="33"/>
      <c r="N133" s="33"/>
      <c r="O133" s="33"/>
      <c r="P133" s="33"/>
      <c r="Q133" s="33"/>
      <c r="R133" s="33"/>
      <c r="S133" s="33"/>
      <c r="T133" s="33"/>
      <c r="U133" s="33"/>
      <c r="V133" s="33"/>
      <c r="W133" s="33"/>
      <c r="X133" s="33"/>
      <c r="Y133" s="33"/>
      <c r="Z133" s="33"/>
      <c r="AA133" s="35"/>
      <c r="AB133" s="38"/>
      <c r="AC133" s="37"/>
      <c r="AD133" s="35"/>
      <c r="AE133" s="35"/>
      <c r="AF133" s="35"/>
      <c r="AG133" s="35"/>
      <c r="AH133" s="35"/>
      <c r="AI133" s="33"/>
      <c r="AJ133" s="33"/>
      <c r="AK133" s="33"/>
      <c r="AL133" s="33"/>
      <c r="AM133" s="33"/>
      <c r="AN133" s="33"/>
    </row>
    <row r="134" spans="1:40" ht="18" customHeight="1">
      <c r="A134" s="35"/>
      <c r="B134" s="35"/>
      <c r="C134" s="32"/>
      <c r="D134" s="32"/>
      <c r="E134" s="33"/>
      <c r="F134" s="33"/>
      <c r="G134" s="33"/>
      <c r="H134" s="33"/>
      <c r="I134" s="33"/>
      <c r="J134" s="33"/>
      <c r="K134" s="33"/>
      <c r="L134" s="33"/>
      <c r="M134" s="33"/>
      <c r="N134" s="33"/>
      <c r="O134" s="33"/>
      <c r="P134" s="33"/>
      <c r="Q134" s="33"/>
      <c r="R134" s="33"/>
      <c r="S134" s="33"/>
      <c r="T134" s="33"/>
      <c r="U134" s="33"/>
      <c r="V134" s="33"/>
      <c r="W134" s="33"/>
      <c r="X134" s="33"/>
      <c r="Y134" s="33"/>
      <c r="Z134" s="33"/>
      <c r="AA134" s="35"/>
      <c r="AB134" s="38"/>
      <c r="AC134" s="33"/>
      <c r="AD134" s="33"/>
      <c r="AE134" s="33"/>
      <c r="AF134" s="33"/>
      <c r="AG134" s="33"/>
      <c r="AH134" s="33"/>
      <c r="AI134" s="33"/>
      <c r="AJ134" s="33"/>
      <c r="AK134" s="33"/>
      <c r="AL134" s="33"/>
      <c r="AM134" s="33"/>
      <c r="AN134" s="33"/>
    </row>
    <row r="135" spans="1:40" ht="18" customHeight="1">
      <c r="A135" s="35"/>
      <c r="B135" s="35"/>
      <c r="C135" s="32"/>
      <c r="D135" s="32"/>
      <c r="E135" s="33"/>
      <c r="F135" s="33"/>
      <c r="G135" s="33"/>
      <c r="H135" s="33"/>
      <c r="I135" s="33"/>
      <c r="J135" s="33"/>
      <c r="K135" s="33"/>
      <c r="L135" s="33"/>
      <c r="M135" s="33"/>
      <c r="N135" s="33"/>
      <c r="O135" s="33"/>
      <c r="P135" s="33"/>
      <c r="Q135" s="33"/>
      <c r="R135" s="33"/>
      <c r="S135" s="33"/>
      <c r="T135" s="33"/>
      <c r="U135" s="33"/>
      <c r="V135" s="33"/>
      <c r="W135" s="33"/>
      <c r="X135" s="33"/>
      <c r="Y135" s="33"/>
      <c r="Z135" s="33"/>
      <c r="AA135" s="35"/>
      <c r="AB135" s="38"/>
      <c r="AC135" s="33"/>
      <c r="AD135" s="33"/>
      <c r="AE135" s="33"/>
      <c r="AF135" s="33"/>
      <c r="AG135" s="33"/>
      <c r="AH135" s="33"/>
      <c r="AI135" s="33"/>
      <c r="AJ135" s="33"/>
      <c r="AK135" s="33"/>
      <c r="AL135" s="33"/>
      <c r="AM135" s="33"/>
      <c r="AN135" s="33"/>
    </row>
    <row r="136" spans="1:40" ht="18" customHeight="1">
      <c r="A136" s="35"/>
      <c r="B136" s="35"/>
      <c r="C136" s="32"/>
      <c r="D136" s="32"/>
      <c r="E136" s="33"/>
      <c r="F136" s="33"/>
      <c r="G136" s="33"/>
      <c r="H136" s="33"/>
      <c r="I136" s="33"/>
      <c r="J136" s="33"/>
      <c r="K136" s="33"/>
      <c r="L136" s="33"/>
      <c r="M136" s="33"/>
      <c r="N136" s="33"/>
      <c r="O136" s="33"/>
      <c r="P136" s="33"/>
      <c r="Q136" s="33"/>
      <c r="R136" s="33"/>
      <c r="S136" s="33"/>
      <c r="T136" s="33"/>
      <c r="U136" s="33"/>
      <c r="V136" s="33"/>
      <c r="W136" s="33"/>
      <c r="X136" s="33"/>
      <c r="Y136" s="33"/>
      <c r="Z136" s="33"/>
      <c r="AA136" s="35"/>
      <c r="AB136" s="38"/>
      <c r="AC136" s="33"/>
      <c r="AD136" s="33"/>
      <c r="AE136" s="33"/>
      <c r="AF136" s="33"/>
      <c r="AG136" s="33"/>
      <c r="AH136" s="33"/>
      <c r="AI136" s="33"/>
      <c r="AJ136" s="33"/>
      <c r="AK136" s="33"/>
      <c r="AL136" s="33"/>
      <c r="AM136" s="33"/>
      <c r="AN136" s="33"/>
    </row>
    <row r="137" spans="1:40" ht="18" customHeight="1">
      <c r="A137" s="35"/>
      <c r="B137" s="35"/>
      <c r="C137" s="32"/>
      <c r="D137" s="32"/>
      <c r="E137" s="33"/>
      <c r="F137" s="33"/>
      <c r="G137" s="33"/>
      <c r="H137" s="33"/>
      <c r="I137" s="33"/>
      <c r="J137" s="33"/>
      <c r="K137" s="33"/>
      <c r="L137" s="33"/>
      <c r="M137" s="33"/>
      <c r="N137" s="33"/>
      <c r="O137" s="33"/>
      <c r="P137" s="33"/>
      <c r="Q137" s="33"/>
      <c r="R137" s="33"/>
      <c r="S137" s="33"/>
      <c r="T137" s="33"/>
      <c r="U137" s="33"/>
      <c r="V137" s="33"/>
      <c r="W137" s="33"/>
      <c r="X137" s="33"/>
      <c r="Y137" s="33"/>
      <c r="Z137" s="33"/>
      <c r="AA137" s="35"/>
      <c r="AB137" s="38"/>
      <c r="AC137" s="33"/>
      <c r="AD137" s="33"/>
      <c r="AE137" s="33"/>
      <c r="AF137" s="33"/>
      <c r="AG137" s="33"/>
      <c r="AH137" s="33"/>
      <c r="AI137" s="33"/>
      <c r="AJ137" s="33"/>
      <c r="AK137" s="33"/>
      <c r="AL137" s="33"/>
      <c r="AM137" s="33"/>
      <c r="AN137" s="33"/>
    </row>
    <row r="138" spans="1:40" ht="18" customHeight="1">
      <c r="A138" s="35"/>
      <c r="B138" s="35"/>
      <c r="C138" s="32"/>
      <c r="D138" s="32"/>
      <c r="E138" s="33"/>
      <c r="F138" s="33"/>
      <c r="G138" s="33"/>
      <c r="H138" s="33"/>
      <c r="I138" s="33"/>
      <c r="J138" s="33"/>
      <c r="K138" s="33"/>
      <c r="L138" s="33"/>
      <c r="M138" s="33"/>
      <c r="N138" s="33"/>
      <c r="O138" s="33"/>
      <c r="P138" s="33"/>
      <c r="Q138" s="33"/>
      <c r="R138" s="33"/>
      <c r="S138" s="33"/>
      <c r="T138" s="33"/>
      <c r="U138" s="33"/>
      <c r="V138" s="33"/>
      <c r="W138" s="33"/>
      <c r="X138" s="33"/>
      <c r="Y138" s="33"/>
      <c r="Z138" s="33"/>
      <c r="AA138" s="35"/>
      <c r="AB138" s="38"/>
      <c r="AC138" s="33"/>
      <c r="AD138" s="33"/>
      <c r="AE138" s="33"/>
      <c r="AF138" s="33"/>
      <c r="AG138" s="33"/>
      <c r="AH138" s="33"/>
      <c r="AI138" s="33"/>
      <c r="AJ138" s="33"/>
      <c r="AK138" s="33"/>
      <c r="AL138" s="33"/>
      <c r="AM138" s="33"/>
      <c r="AN138" s="33"/>
    </row>
    <row r="139" spans="1:40" ht="18" customHeight="1">
      <c r="A139" s="35"/>
      <c r="B139" s="35"/>
      <c r="C139" s="32"/>
      <c r="D139" s="32"/>
      <c r="E139" s="33"/>
      <c r="F139" s="33"/>
      <c r="G139" s="33"/>
      <c r="H139" s="33"/>
      <c r="I139" s="33"/>
      <c r="J139" s="33"/>
      <c r="K139" s="33"/>
      <c r="L139" s="33"/>
      <c r="M139" s="33"/>
      <c r="N139" s="33"/>
      <c r="O139" s="33"/>
      <c r="P139" s="33"/>
      <c r="Q139" s="33"/>
      <c r="R139" s="33"/>
      <c r="S139" s="33"/>
      <c r="T139" s="33"/>
      <c r="U139" s="33"/>
      <c r="V139" s="33"/>
      <c r="W139" s="33"/>
      <c r="X139" s="33"/>
      <c r="Y139" s="33"/>
      <c r="Z139" s="33"/>
      <c r="AA139" s="35"/>
      <c r="AB139" s="38"/>
      <c r="AC139" s="33"/>
      <c r="AD139" s="33"/>
      <c r="AE139" s="33"/>
      <c r="AF139" s="33"/>
      <c r="AG139" s="33"/>
      <c r="AH139" s="33"/>
      <c r="AI139" s="33"/>
      <c r="AJ139" s="33"/>
      <c r="AK139" s="33"/>
      <c r="AL139" s="33"/>
      <c r="AM139" s="33"/>
      <c r="AN139" s="33"/>
    </row>
    <row r="140" spans="1:40" ht="18" customHeight="1">
      <c r="A140" s="35"/>
      <c r="B140" s="35"/>
      <c r="C140" s="32"/>
      <c r="D140" s="32"/>
      <c r="E140" s="33"/>
      <c r="F140" s="33"/>
      <c r="G140" s="33"/>
      <c r="H140" s="33"/>
      <c r="I140" s="33"/>
      <c r="J140" s="33"/>
      <c r="K140" s="33"/>
      <c r="L140" s="33"/>
      <c r="M140" s="33"/>
      <c r="N140" s="33"/>
      <c r="O140" s="33"/>
      <c r="P140" s="33"/>
      <c r="Q140" s="33"/>
      <c r="R140" s="33"/>
      <c r="S140" s="33"/>
      <c r="T140" s="33"/>
      <c r="U140" s="33"/>
      <c r="V140" s="33"/>
      <c r="W140" s="33"/>
      <c r="X140" s="33"/>
      <c r="Y140" s="33"/>
      <c r="Z140" s="33"/>
      <c r="AA140" s="35"/>
      <c r="AB140" s="38"/>
      <c r="AC140" s="33"/>
      <c r="AD140" s="33"/>
      <c r="AE140" s="33"/>
      <c r="AF140" s="33"/>
      <c r="AG140" s="33"/>
      <c r="AH140" s="33"/>
      <c r="AI140" s="33"/>
      <c r="AJ140" s="33"/>
      <c r="AK140" s="33"/>
      <c r="AL140" s="33"/>
      <c r="AM140" s="33"/>
      <c r="AN140" s="33"/>
    </row>
    <row r="141" spans="1:40" ht="18" customHeight="1">
      <c r="A141" s="35"/>
      <c r="B141" s="35"/>
      <c r="C141" s="32"/>
      <c r="D141" s="32"/>
      <c r="E141" s="33"/>
      <c r="F141" s="33"/>
      <c r="G141" s="33"/>
      <c r="H141" s="33"/>
      <c r="I141" s="33"/>
      <c r="J141" s="33"/>
      <c r="K141" s="33"/>
      <c r="L141" s="33"/>
      <c r="M141" s="33"/>
      <c r="N141" s="33"/>
      <c r="O141" s="33"/>
      <c r="P141" s="33"/>
      <c r="Q141" s="33"/>
      <c r="R141" s="33"/>
      <c r="S141" s="33"/>
      <c r="T141" s="33"/>
      <c r="U141" s="33"/>
      <c r="V141" s="33"/>
      <c r="W141" s="33"/>
      <c r="X141" s="33"/>
      <c r="Y141" s="33"/>
      <c r="Z141" s="33"/>
      <c r="AA141" s="35"/>
      <c r="AB141" s="38"/>
      <c r="AC141" s="33"/>
      <c r="AD141" s="33"/>
      <c r="AE141" s="33"/>
      <c r="AF141" s="33"/>
      <c r="AG141" s="33"/>
      <c r="AH141" s="33"/>
      <c r="AI141" s="33"/>
      <c r="AJ141" s="33"/>
      <c r="AK141" s="33"/>
      <c r="AL141" s="33"/>
      <c r="AM141" s="33"/>
      <c r="AN141" s="33"/>
    </row>
    <row r="142" spans="1:40" ht="18" customHeight="1">
      <c r="A142" s="35"/>
      <c r="B142" s="35"/>
      <c r="C142" s="32"/>
      <c r="D142" s="32"/>
      <c r="E142" s="33"/>
      <c r="F142" s="33"/>
      <c r="G142" s="33"/>
      <c r="H142" s="33"/>
      <c r="I142" s="33"/>
      <c r="J142" s="33"/>
      <c r="K142" s="33"/>
      <c r="L142" s="33"/>
      <c r="M142" s="33"/>
      <c r="N142" s="33"/>
      <c r="O142" s="33"/>
      <c r="P142" s="33"/>
      <c r="Q142" s="33"/>
      <c r="R142" s="33"/>
      <c r="S142" s="33"/>
      <c r="T142" s="33"/>
      <c r="U142" s="33"/>
      <c r="V142" s="33"/>
      <c r="W142" s="33"/>
      <c r="X142" s="33"/>
      <c r="Y142" s="33"/>
      <c r="Z142" s="33"/>
      <c r="AA142" s="35"/>
      <c r="AB142" s="38"/>
      <c r="AC142" s="33"/>
      <c r="AD142" s="33"/>
      <c r="AE142" s="33"/>
      <c r="AF142" s="33"/>
      <c r="AG142" s="33"/>
      <c r="AH142" s="33"/>
      <c r="AI142" s="32"/>
      <c r="AJ142" s="32"/>
      <c r="AK142" s="32"/>
      <c r="AL142" s="32"/>
      <c r="AM142" s="32"/>
      <c r="AN142" s="32"/>
    </row>
    <row r="143" spans="1:40" ht="18" customHeight="1">
      <c r="A143" s="35"/>
      <c r="B143" s="35"/>
      <c r="C143" s="32"/>
      <c r="D143" s="32"/>
      <c r="E143" s="33"/>
      <c r="F143" s="33"/>
      <c r="G143" s="33"/>
      <c r="H143" s="33"/>
      <c r="I143" s="33"/>
      <c r="J143" s="33"/>
      <c r="K143" s="33"/>
      <c r="L143" s="33"/>
      <c r="M143" s="33"/>
      <c r="N143" s="33"/>
      <c r="O143" s="33"/>
      <c r="P143" s="33"/>
      <c r="Q143" s="33"/>
      <c r="R143" s="33"/>
      <c r="S143" s="33"/>
      <c r="T143" s="33"/>
      <c r="U143" s="33"/>
      <c r="V143" s="33"/>
      <c r="W143" s="33"/>
      <c r="X143" s="33"/>
      <c r="Y143" s="33"/>
      <c r="Z143" s="33"/>
      <c r="AA143" s="35"/>
      <c r="AB143" s="38"/>
      <c r="AC143" s="33"/>
      <c r="AD143" s="33"/>
      <c r="AE143" s="33"/>
      <c r="AF143" s="33"/>
      <c r="AG143" s="33"/>
      <c r="AH143" s="33"/>
      <c r="AI143" s="32"/>
      <c r="AJ143" s="32"/>
      <c r="AK143" s="32"/>
      <c r="AL143" s="32"/>
      <c r="AM143" s="32"/>
      <c r="AN143" s="32"/>
    </row>
    <row r="144" spans="1:40" ht="18" customHeight="1">
      <c r="A144" s="35"/>
      <c r="B144" s="35"/>
      <c r="C144" s="32"/>
      <c r="D144" s="32"/>
      <c r="E144" s="33"/>
      <c r="F144" s="33"/>
      <c r="G144" s="33"/>
      <c r="H144" s="33"/>
      <c r="I144" s="33"/>
      <c r="J144" s="33"/>
      <c r="K144" s="33"/>
      <c r="L144" s="33"/>
      <c r="M144" s="33"/>
      <c r="N144" s="33"/>
      <c r="O144" s="33"/>
      <c r="P144" s="33"/>
      <c r="Q144" s="33"/>
      <c r="R144" s="33"/>
      <c r="S144" s="33"/>
      <c r="T144" s="33"/>
      <c r="U144" s="33"/>
      <c r="V144" s="33"/>
      <c r="W144" s="33"/>
      <c r="X144" s="33"/>
      <c r="Y144" s="33"/>
      <c r="Z144" s="33"/>
      <c r="AA144" s="35"/>
      <c r="AB144" s="38"/>
      <c r="AC144" s="33"/>
      <c r="AD144" s="33"/>
      <c r="AE144" s="33"/>
      <c r="AF144" s="33"/>
      <c r="AG144" s="33"/>
      <c r="AH144" s="33"/>
      <c r="AI144" s="32"/>
      <c r="AJ144" s="32"/>
      <c r="AK144" s="32"/>
      <c r="AL144" s="32"/>
      <c r="AM144" s="32"/>
      <c r="AN144" s="32"/>
    </row>
    <row r="145" spans="1:40" ht="18" customHeight="1">
      <c r="A145" s="35"/>
      <c r="B145" s="35"/>
      <c r="C145" s="32"/>
      <c r="D145" s="32"/>
      <c r="E145" s="33"/>
      <c r="F145" s="33"/>
      <c r="G145" s="33"/>
      <c r="H145" s="33"/>
      <c r="I145" s="33"/>
      <c r="J145" s="33"/>
      <c r="K145" s="33"/>
      <c r="L145" s="33"/>
      <c r="M145" s="33"/>
      <c r="N145" s="33"/>
      <c r="O145" s="33"/>
      <c r="P145" s="33"/>
      <c r="Q145" s="33"/>
      <c r="R145" s="33"/>
      <c r="S145" s="33"/>
      <c r="T145" s="33"/>
      <c r="U145" s="33"/>
      <c r="V145" s="33"/>
      <c r="W145" s="33"/>
      <c r="X145" s="33"/>
      <c r="Y145" s="33"/>
      <c r="Z145" s="33"/>
      <c r="AA145" s="35"/>
      <c r="AB145" s="38"/>
      <c r="AC145" s="33"/>
      <c r="AD145" s="33"/>
      <c r="AE145" s="33"/>
      <c r="AF145" s="33"/>
      <c r="AG145" s="33"/>
      <c r="AH145" s="33"/>
      <c r="AI145" s="32"/>
      <c r="AJ145" s="32"/>
      <c r="AK145" s="32"/>
      <c r="AL145" s="32"/>
      <c r="AM145" s="32"/>
      <c r="AN145" s="32"/>
    </row>
    <row r="146" spans="1:40" ht="18" customHeight="1">
      <c r="A146" s="35"/>
      <c r="B146" s="35"/>
      <c r="C146" s="32"/>
      <c r="D146" s="32"/>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2"/>
      <c r="AJ146" s="32"/>
      <c r="AK146" s="32"/>
      <c r="AL146" s="32"/>
      <c r="AM146" s="32"/>
      <c r="AN146" s="32"/>
    </row>
    <row r="147" spans="1:40" ht="18" customHeight="1">
      <c r="A147" s="35"/>
      <c r="B147" s="35"/>
      <c r="C147" s="32"/>
      <c r="D147" s="32"/>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2"/>
      <c r="AJ147" s="32"/>
      <c r="AK147" s="32"/>
      <c r="AL147" s="32"/>
      <c r="AM147" s="32"/>
      <c r="AN147" s="32"/>
    </row>
    <row r="148" spans="1:40" ht="18" customHeight="1">
      <c r="A148" s="35"/>
      <c r="B148" s="35"/>
      <c r="C148" s="32"/>
      <c r="D148" s="32"/>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43"/>
      <c r="AJ148" s="43"/>
      <c r="AK148" s="43"/>
      <c r="AL148" s="43"/>
      <c r="AM148" s="43"/>
      <c r="AN148" s="43"/>
    </row>
    <row r="149" spans="1:40" ht="18" customHeight="1">
      <c r="A149" s="35"/>
      <c r="B149" s="35"/>
      <c r="C149" s="32"/>
      <c r="D149" s="32"/>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row>
    <row r="150" spans="1:40" ht="18" customHeight="1">
      <c r="A150" s="35"/>
      <c r="B150" s="35"/>
      <c r="C150" s="32"/>
      <c r="D150" s="32"/>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row>
    <row r="151" spans="1:40" ht="18" customHeight="1">
      <c r="A151" s="35"/>
      <c r="B151" s="35"/>
      <c r="C151" s="32"/>
      <c r="D151" s="32"/>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row>
    <row r="152" spans="1:40" ht="18" customHeight="1">
      <c r="A152" s="35"/>
      <c r="B152" s="35"/>
      <c r="C152" s="32"/>
      <c r="D152" s="32"/>
      <c r="E152" s="33"/>
      <c r="F152" s="33"/>
      <c r="G152" s="33"/>
      <c r="H152" s="33"/>
      <c r="I152" s="33"/>
      <c r="J152" s="33"/>
      <c r="K152" s="33"/>
      <c r="L152" s="33"/>
      <c r="M152" s="33"/>
      <c r="N152" s="33"/>
      <c r="O152" s="33"/>
      <c r="P152" s="33"/>
      <c r="Q152" s="33"/>
      <c r="R152" s="33"/>
      <c r="S152" s="33"/>
      <c r="T152" s="33"/>
      <c r="U152" s="33"/>
      <c r="V152" s="33"/>
      <c r="W152" s="33"/>
      <c r="X152" s="33"/>
      <c r="Y152" s="33"/>
      <c r="Z152" s="33"/>
      <c r="AA152" s="43"/>
      <c r="AB152" s="38"/>
      <c r="AC152" s="37"/>
      <c r="AD152" s="43"/>
      <c r="AE152" s="43"/>
      <c r="AF152" s="43"/>
      <c r="AG152" s="43"/>
      <c r="AH152" s="43"/>
      <c r="AI152" s="32"/>
      <c r="AJ152" s="32"/>
      <c r="AK152" s="32"/>
      <c r="AL152" s="32"/>
      <c r="AM152" s="32"/>
      <c r="AN152" s="32"/>
    </row>
    <row r="153" spans="1:40" ht="18" customHeight="1">
      <c r="A153" s="35"/>
      <c r="B153" s="35"/>
      <c r="C153" s="32"/>
      <c r="D153" s="32"/>
      <c r="E153" s="33"/>
      <c r="F153" s="33"/>
      <c r="G153" s="33"/>
      <c r="H153" s="33"/>
      <c r="I153" s="33"/>
      <c r="J153" s="33"/>
      <c r="K153" s="33"/>
      <c r="L153" s="33"/>
      <c r="M153" s="33"/>
      <c r="N153" s="33"/>
      <c r="O153" s="33"/>
      <c r="P153" s="33"/>
      <c r="Q153" s="33"/>
      <c r="R153" s="33"/>
      <c r="S153" s="33"/>
      <c r="T153" s="33"/>
      <c r="U153" s="33"/>
      <c r="V153" s="33"/>
      <c r="W153" s="33"/>
      <c r="X153" s="33"/>
      <c r="Y153" s="33"/>
      <c r="Z153" s="33"/>
      <c r="AA153" s="35"/>
      <c r="AB153" s="38"/>
      <c r="AC153" s="37"/>
      <c r="AD153" s="35"/>
      <c r="AE153" s="35"/>
      <c r="AF153" s="35"/>
      <c r="AG153" s="35"/>
      <c r="AH153" s="35"/>
      <c r="AI153" s="32"/>
      <c r="AJ153" s="32"/>
      <c r="AK153" s="32"/>
      <c r="AL153" s="32"/>
      <c r="AM153" s="32"/>
      <c r="AN153" s="32"/>
    </row>
    <row r="154" spans="1:40" ht="18" customHeight="1">
      <c r="A154" s="35"/>
      <c r="B154" s="35"/>
      <c r="C154" s="32"/>
      <c r="D154" s="32"/>
      <c r="E154" s="33"/>
      <c r="F154" s="33"/>
      <c r="G154" s="33"/>
      <c r="H154" s="33"/>
      <c r="I154" s="33"/>
      <c r="J154" s="33"/>
      <c r="K154" s="33"/>
      <c r="L154" s="33"/>
      <c r="M154" s="33"/>
      <c r="N154" s="33"/>
      <c r="O154" s="33"/>
      <c r="P154" s="33"/>
      <c r="Q154" s="33"/>
      <c r="R154" s="33"/>
      <c r="S154" s="33"/>
      <c r="T154" s="33"/>
      <c r="U154" s="33"/>
      <c r="V154" s="33"/>
      <c r="W154" s="33"/>
      <c r="X154" s="33"/>
      <c r="Y154" s="33"/>
      <c r="Z154" s="33"/>
      <c r="AA154" s="35"/>
      <c r="AB154" s="38"/>
      <c r="AC154" s="37"/>
      <c r="AD154" s="35"/>
      <c r="AE154" s="35"/>
      <c r="AF154" s="35"/>
      <c r="AG154" s="35"/>
      <c r="AH154" s="35"/>
      <c r="AI154" s="35"/>
      <c r="AJ154" s="35"/>
      <c r="AK154" s="35"/>
      <c r="AL154" s="35"/>
      <c r="AM154" s="35"/>
      <c r="AN154" s="35"/>
    </row>
    <row r="155" spans="1:40" ht="18" customHeight="1">
      <c r="A155" s="35"/>
      <c r="B155" s="35"/>
      <c r="C155" s="32"/>
      <c r="D155" s="32"/>
      <c r="E155" s="33"/>
      <c r="F155" s="33"/>
      <c r="G155" s="33"/>
      <c r="H155" s="33"/>
      <c r="I155" s="33"/>
      <c r="J155" s="33"/>
      <c r="K155" s="33"/>
      <c r="L155" s="33"/>
      <c r="M155" s="33"/>
      <c r="N155" s="33"/>
      <c r="O155" s="33"/>
      <c r="P155" s="33"/>
      <c r="Q155" s="33"/>
      <c r="R155" s="33"/>
      <c r="S155" s="33"/>
      <c r="T155" s="33"/>
      <c r="U155" s="33"/>
      <c r="V155" s="33"/>
      <c r="W155" s="33"/>
      <c r="X155" s="33"/>
      <c r="Y155" s="33"/>
      <c r="Z155" s="33"/>
      <c r="AA155" s="35"/>
      <c r="AB155" s="38"/>
      <c r="AC155" s="37"/>
      <c r="AD155" s="35"/>
      <c r="AE155" s="35"/>
      <c r="AF155" s="35"/>
      <c r="AG155" s="35"/>
      <c r="AH155" s="35"/>
      <c r="AI155" s="33"/>
      <c r="AJ155" s="33"/>
      <c r="AK155" s="33"/>
      <c r="AL155" s="33"/>
      <c r="AM155" s="33"/>
      <c r="AN155" s="33"/>
    </row>
    <row r="156" spans="1:40" ht="18" customHeight="1">
      <c r="A156" s="35"/>
      <c r="B156" s="35"/>
      <c r="C156" s="32"/>
      <c r="D156" s="32"/>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row>
    <row r="157" spans="1:40" ht="18" customHeight="1">
      <c r="A157" s="35"/>
      <c r="B157" s="35"/>
      <c r="C157" s="32"/>
      <c r="D157" s="32"/>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row>
    <row r="158" spans="1:40" ht="18" customHeight="1">
      <c r="A158" s="35"/>
      <c r="B158" s="35"/>
      <c r="C158" s="32"/>
      <c r="D158" s="32"/>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2"/>
      <c r="AJ158" s="32"/>
      <c r="AK158" s="32"/>
      <c r="AL158" s="32"/>
      <c r="AM158" s="32"/>
      <c r="AN158" s="32"/>
    </row>
    <row r="159" spans="1:40" ht="18" customHeight="1">
      <c r="A159" s="35"/>
      <c r="B159" s="35"/>
      <c r="C159" s="32"/>
      <c r="D159" s="32"/>
      <c r="E159" s="35"/>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2"/>
      <c r="AJ159" s="32"/>
      <c r="AK159" s="32"/>
      <c r="AL159" s="32"/>
      <c r="AM159" s="32"/>
      <c r="AN159" s="32"/>
    </row>
    <row r="160" spans="1:40" ht="18" customHeight="1">
      <c r="A160" s="35"/>
      <c r="B160" s="35"/>
      <c r="C160" s="32"/>
      <c r="D160" s="32"/>
      <c r="E160" s="32"/>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2"/>
      <c r="AJ160" s="32"/>
      <c r="AK160" s="32"/>
      <c r="AL160" s="32"/>
      <c r="AM160" s="32"/>
      <c r="AN160" s="32"/>
    </row>
    <row r="161" spans="1:40" ht="18" customHeight="1">
      <c r="A161" s="35"/>
      <c r="B161" s="35"/>
      <c r="C161" s="32"/>
      <c r="D161" s="32"/>
      <c r="E161" s="32"/>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2"/>
      <c r="AJ161" s="32"/>
      <c r="AK161" s="32"/>
      <c r="AL161" s="32"/>
      <c r="AM161" s="32"/>
      <c r="AN161" s="32"/>
    </row>
    <row r="162" spans="1:40" ht="18" customHeight="1">
      <c r="A162" s="35"/>
      <c r="B162" s="35"/>
      <c r="C162" s="32"/>
      <c r="D162" s="32"/>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5"/>
      <c r="AJ162" s="35"/>
      <c r="AK162" s="35"/>
      <c r="AL162" s="35"/>
      <c r="AM162" s="35"/>
      <c r="AN162" s="35"/>
    </row>
    <row r="163" spans="1:40" ht="18" customHeight="1">
      <c r="A163" s="35"/>
      <c r="B163" s="35"/>
      <c r="C163" s="32"/>
      <c r="D163" s="32"/>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5"/>
      <c r="AJ163" s="35"/>
      <c r="AK163" s="35"/>
      <c r="AL163" s="35"/>
      <c r="AM163" s="35"/>
      <c r="AN163" s="35"/>
    </row>
    <row r="164" spans="1:40" ht="18" customHeight="1">
      <c r="A164" s="35"/>
      <c r="B164" s="35"/>
      <c r="C164" s="32"/>
      <c r="D164" s="32"/>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2"/>
      <c r="AJ164" s="32"/>
      <c r="AK164" s="32"/>
      <c r="AL164" s="32"/>
      <c r="AM164" s="32"/>
      <c r="AN164" s="32"/>
    </row>
    <row r="165" spans="1:40" ht="18" customHeight="1">
      <c r="A165" s="35"/>
      <c r="B165" s="35"/>
      <c r="C165" s="32"/>
      <c r="D165" s="32"/>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2"/>
      <c r="AJ165" s="32"/>
      <c r="AK165" s="32"/>
      <c r="AL165" s="32"/>
      <c r="AM165" s="32"/>
      <c r="AN165" s="32"/>
    </row>
    <row r="166" spans="1:40" ht="18"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row>
    <row r="167" spans="1:40" ht="18"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row>
    <row r="168" spans="1:40" ht="18" customHeight="1">
      <c r="A168" s="35"/>
      <c r="B168" s="35"/>
      <c r="C168" s="32"/>
      <c r="D168" s="32"/>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2"/>
      <c r="AJ168" s="32"/>
      <c r="AK168" s="32"/>
      <c r="AL168" s="32"/>
      <c r="AM168" s="32"/>
      <c r="AN168" s="32"/>
    </row>
    <row r="169" spans="1:40" ht="18" customHeight="1">
      <c r="A169" s="35"/>
      <c r="B169" s="35"/>
      <c r="C169" s="32"/>
      <c r="D169" s="32"/>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2"/>
      <c r="AJ169" s="32"/>
      <c r="AK169" s="32"/>
      <c r="AL169" s="32"/>
      <c r="AM169" s="32"/>
      <c r="AN169" s="32"/>
    </row>
    <row r="170" spans="1:40" ht="18"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2"/>
      <c r="AJ170" s="32"/>
      <c r="AK170" s="32"/>
      <c r="AL170" s="32"/>
      <c r="AM170" s="32"/>
      <c r="AN170" s="32"/>
    </row>
    <row r="171" spans="1:40" ht="18"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2"/>
      <c r="AJ171" s="32"/>
      <c r="AK171" s="32"/>
      <c r="AL171" s="32"/>
      <c r="AM171" s="32"/>
      <c r="AN171" s="32"/>
    </row>
    <row r="172" spans="1:40" ht="18" customHeight="1">
      <c r="A172" s="35"/>
      <c r="B172" s="35"/>
      <c r="C172" s="32"/>
      <c r="D172" s="32"/>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2"/>
      <c r="AJ172" s="32"/>
      <c r="AK172" s="32"/>
      <c r="AL172" s="32"/>
      <c r="AM172" s="32"/>
      <c r="AN172" s="32"/>
    </row>
    <row r="173" spans="1:40" ht="18" customHeight="1">
      <c r="A173" s="35"/>
      <c r="B173" s="35"/>
      <c r="C173" s="32"/>
      <c r="D173" s="32"/>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2"/>
      <c r="AJ173" s="32"/>
      <c r="AK173" s="32"/>
      <c r="AL173" s="32"/>
      <c r="AM173" s="32"/>
      <c r="AN173" s="32"/>
    </row>
    <row r="174" spans="1:40" ht="18" customHeight="1">
      <c r="A174" s="35"/>
      <c r="B174" s="35"/>
      <c r="C174" s="32"/>
      <c r="D174" s="32"/>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2"/>
      <c r="AJ174" s="32"/>
      <c r="AK174" s="32"/>
      <c r="AL174" s="32"/>
      <c r="AM174" s="32"/>
      <c r="AN174" s="32"/>
    </row>
    <row r="175" spans="1:40" ht="18" customHeight="1">
      <c r="A175" s="35"/>
      <c r="B175" s="35"/>
      <c r="C175" s="32"/>
      <c r="D175" s="32"/>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2"/>
      <c r="AJ175" s="32"/>
      <c r="AK175" s="32"/>
      <c r="AL175" s="32"/>
      <c r="AM175" s="32"/>
      <c r="AN175" s="32"/>
    </row>
    <row r="176" spans="1:40" ht="18" customHeight="1">
      <c r="A176" s="35"/>
      <c r="B176" s="35"/>
      <c r="C176" s="32"/>
      <c r="D176" s="32"/>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row>
    <row r="177" spans="1:34" ht="18" customHeight="1">
      <c r="A177" s="35"/>
      <c r="B177" s="35"/>
      <c r="C177" s="32"/>
      <c r="D177" s="32"/>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row>
    <row r="178" spans="1:34" ht="18" customHeight="1">
      <c r="A178" s="35"/>
      <c r="B178" s="35"/>
      <c r="C178" s="32"/>
      <c r="D178" s="32"/>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row>
    <row r="179" spans="1:34" ht="18" customHeight="1">
      <c r="A179" s="35"/>
      <c r="B179" s="35"/>
      <c r="C179" s="32"/>
      <c r="D179" s="32"/>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row>
  </sheetData>
  <mergeCells count="5">
    <mergeCell ref="E6:AH7"/>
    <mergeCell ref="C6:D7"/>
    <mergeCell ref="A1:AN2"/>
    <mergeCell ref="C5:AH5"/>
    <mergeCell ref="AI5:AN5"/>
  </mergeCells>
  <phoneticPr fontId="3"/>
  <pageMargins left="0.43307086614173229" right="0.35433070866141736" top="0.43307086614173229" bottom="0.39370078740157483" header="0.31496062992125984" footer="0.27559055118110237"/>
  <pageSetup paperSize="9" scale="74" firstPageNumber="12" orientation="portrait" cellComments="asDisplayed"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介護予防支援</vt:lpstr>
      <vt:lpstr>人員・運営</vt:lpstr>
      <vt:lpstr>効果的な支援の方法</vt:lpstr>
      <vt:lpstr>総合事業について</vt:lpstr>
      <vt:lpstr>勤務形態一覧</vt:lpstr>
      <vt:lpstr>プルダウン・リスト</vt:lpstr>
      <vt:lpstr>→報酬</vt:lpstr>
      <vt:lpstr>★加算取得状況一覧</vt:lpstr>
      <vt:lpstr>初回加算</vt:lpstr>
      <vt:lpstr>委託連携加算</vt:lpstr>
      <vt:lpstr>★加算取得状況一覧!Print_Area</vt:lpstr>
      <vt:lpstr>介護予防支援!Print_Area</vt:lpstr>
      <vt:lpstr>勤務形態一覧!Print_Area</vt:lpstr>
      <vt:lpstr>効果的な支援の方法!Print_Area</vt:lpstr>
      <vt:lpstr>初回加算!Print_Area</vt:lpstr>
      <vt:lpstr>人員・運営!Print_Area</vt:lpstr>
      <vt:lpstr>総合事業について!Print_Area</vt:lpstr>
      <vt:lpstr>勤務形態一覧!Print_Titles</vt:lpstr>
      <vt:lpstr>介護支援専門員</vt:lpstr>
      <vt:lpstr>介護予防支援担当職員</vt:lpstr>
      <vt:lpstr>管理者</vt:lpstr>
      <vt:lpstr>職種包括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06071</dc:creator>
  <cp:lastModifiedBy>田中　千</cp:lastModifiedBy>
  <cp:lastPrinted>2024-06-17T05:31:58Z</cp:lastPrinted>
  <dcterms:created xsi:type="dcterms:W3CDTF">2006-09-25T07:19:22Z</dcterms:created>
  <dcterms:modified xsi:type="dcterms:W3CDTF">2024-08-08T01:08:44Z</dcterms:modified>
</cp:coreProperties>
</file>