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C3D71D44-D120-4AAD-B028-01ECED874F03}" xr6:coauthVersionLast="47" xr6:coauthVersionMax="47" xr10:uidLastSave="{00000000-0000-0000-0000-000000000000}"/>
  <bookViews>
    <workbookView xWindow="-108" yWindow="-108" windowWidth="23256" windowHeight="12456" tabRatio="840" firstSheet="7" activeTab="8" xr2:uid="{00000000-000D-0000-FFFF-FFFF00000000}"/>
  </bookViews>
  <sheets>
    <sheet name="【様式１】加算率" sheetId="28" state="hidden" r:id="rId1"/>
    <sheet name="【様式２】ｷｬﾘｱﾊﾟｽ要件" sheetId="29" state="hidden" r:id="rId2"/>
    <sheet name="【様式３】加算人数認定" sheetId="13" state="hidden" r:id="rId3"/>
    <sheet name="【様式４】加算人数認定（加算Ⅲ）(R5)" sheetId="51" state="hidden" r:id="rId4"/>
    <sheet name="【様式５】計画書Ⅰ" sheetId="4" state="hidden" r:id="rId5"/>
    <sheet name="【様式５別添１】賃金改善明細書（職員別） " sheetId="41" state="hidden" r:id="rId6"/>
    <sheet name="【様式５別添２】一覧表" sheetId="42" state="hidden" r:id="rId7"/>
    <sheet name="事業者入力作成要領" sheetId="57" r:id="rId8"/>
    <sheet name="事業者入力" sheetId="56" r:id="rId9"/>
    <sheet name="【様式６関係】作成要領" sheetId="58" r:id="rId10"/>
    <sheet name="【様式６】実績報告書Ⅰ" sheetId="7" r:id="rId11"/>
    <sheet name="【様式６別添１】賃金改善明細書（職員別）" sheetId="36" r:id="rId12"/>
    <sheet name="【様式６別添２】一覧表" sheetId="40" r:id="rId13"/>
    <sheet name="【様式７】計画書Ⅱ" sheetId="22" state="hidden" r:id="rId14"/>
    <sheet name="【様式７別添１】内訳書" sheetId="23" state="hidden" r:id="rId15"/>
    <sheet name="【様式７別添２】一覧表" sheetId="24" state="hidden" r:id="rId16"/>
    <sheet name="【様式８関係】作成要領" sheetId="59" r:id="rId17"/>
    <sheet name="【様式８】実績報告書Ⅱ" sheetId="32" r:id="rId18"/>
    <sheet name="【様式８別添１】内訳書" sheetId="33" r:id="rId19"/>
    <sheet name="【様式８別添２】一覧表" sheetId="37" r:id="rId20"/>
    <sheet name="【様式９】計画書Ⅲ（R5）" sheetId="50" state="hidden" r:id="rId21"/>
    <sheet name="【様式９別添１】賃金改善明細書（職員別）" sheetId="45" state="hidden" r:id="rId22"/>
    <sheet name="【様式９別添２】一覧表（R5）" sheetId="52" state="hidden" r:id="rId23"/>
    <sheet name="【様式10関係】作成要領 " sheetId="60" r:id="rId24"/>
    <sheet name="【様式10】実績報告書(R5)" sheetId="53" r:id="rId25"/>
    <sheet name="【様式10別添１】賃金改善明細書（職員別）" sheetId="48" r:id="rId26"/>
    <sheet name="【様式10別添２】配分変更一覧表(R5)" sheetId="54" r:id="rId27"/>
  </sheets>
  <definedNames>
    <definedName name="aaaa" localSheetId="23">#REF!</definedName>
    <definedName name="aaaa" localSheetId="7">#REF!</definedName>
    <definedName name="aaaa">#REF!</definedName>
    <definedName name="_xlnm.Print_Area" localSheetId="0">【様式１】加算率!$A$1:$AH$64</definedName>
    <definedName name="_xlnm.Print_Area" localSheetId="24">'【様式10】実績報告書(R5)'!$A$1:$AN$68</definedName>
    <definedName name="_xlnm.Print_Area" localSheetId="25">'【様式10別添１】賃金改善明細書（職員別）'!$A$1:$P$49</definedName>
    <definedName name="_xlnm.Print_Area" localSheetId="26">'【様式10別添２】配分変更一覧表(R5)'!$A$1:$H$20</definedName>
    <definedName name="_xlnm.Print_Area" localSheetId="1">【様式２】ｷｬﾘｱﾊﾟｽ要件!$A$1:$AI$29</definedName>
    <definedName name="_xlnm.Print_Area" localSheetId="2">【様式３】加算人数認定!$A$1:$AH$89</definedName>
    <definedName name="_xlnm.Print_Area" localSheetId="3">'【様式４】加算人数認定（加算Ⅲ）(R5)'!$A$1:$AH$102</definedName>
    <definedName name="_xlnm.Print_Area" localSheetId="4">【様式５】計画書Ⅰ!$A$1:$AI$53</definedName>
    <definedName name="_xlnm.Print_Area" localSheetId="5">'【様式５別添１】賃金改善明細書（職員別） '!$A$1:$AB$52</definedName>
    <definedName name="_xlnm.Print_Area" localSheetId="6">【様式５別添２】一覧表!$A$1:$H$20</definedName>
    <definedName name="_xlnm.Print_Area" localSheetId="10">【様式６】実績報告書Ⅰ!$A$1:$AI$64</definedName>
    <definedName name="_xlnm.Print_Area" localSheetId="11">'【様式６別添１】賃金改善明細書（職員別）'!$A$2:$AK$58</definedName>
    <definedName name="_xlnm.Print_Area" localSheetId="12">【様式６別添２】一覧表!$A$1:$H$20</definedName>
    <definedName name="_xlnm.Print_Area" localSheetId="13">【様式７】計画書Ⅱ!$A$1:$AG$56</definedName>
    <definedName name="_xlnm.Print_Area" localSheetId="14">【様式７別添１】内訳書!$A$1:$AS$45</definedName>
    <definedName name="_xlnm.Print_Area" localSheetId="15">【様式７別添２】一覧表!$A$1:$H$19</definedName>
    <definedName name="_xlnm.Print_Area" localSheetId="17">【様式８】実績報告書Ⅱ!$A$1:$AJ$65</definedName>
    <definedName name="_xlnm.Print_Area" localSheetId="18">【様式８別添１】内訳書!$A$1:$AZ$44</definedName>
    <definedName name="_xlnm.Print_Area" localSheetId="19">【様式８別添２】一覧表!$A$1:$H$20</definedName>
    <definedName name="_xlnm.Print_Area" localSheetId="20">'【様式９】計画書Ⅲ（R5）'!$A$1:$AN$57</definedName>
    <definedName name="_xlnm.Print_Area" localSheetId="21">'【様式９別添１】賃金改善明細書（職員別）'!$A$1:$N$48</definedName>
    <definedName name="_xlnm.Print_Area" localSheetId="22">'【様式９別添２】一覧表（R5）'!$A$1:$H$20</definedName>
    <definedName name="_xlnm.Print_Area" localSheetId="8">事業者入力!$A$1:$Z$26</definedName>
    <definedName name="_xlnm.Print_Titles" localSheetId="5">'【様式５別添１】賃金改善明細書（職員別） '!$3:$7</definedName>
    <definedName name="_xlnm.Print_Titles" localSheetId="11">'【様式６別添１】賃金改善明細書（職員別）'!$2:$13</definedName>
    <definedName name="_xlnm.Print_Titles" localSheetId="7">事業者入力作成要領!$3:$3</definedName>
    <definedName name="保育所別民改費担当者一覧" localSheetId="23">#REF!</definedName>
    <definedName name="保育所別民改費担当者一覧" localSheetId="7">#REF!</definedName>
    <definedName name="保育所別民改費担当者一覧">#REF!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5" i="36" l="1"/>
  <c r="U14" i="36" l="1"/>
  <c r="J38" i="48"/>
  <c r="R24" i="32"/>
  <c r="V24" i="53"/>
  <c r="Q24" i="7"/>
  <c r="T14" i="36" l="1"/>
  <c r="T17" i="36"/>
  <c r="T19" i="36"/>
  <c r="T18" i="36"/>
  <c r="T16" i="36"/>
  <c r="T15" i="36"/>
  <c r="Q39" i="7" l="1"/>
  <c r="B21" i="56"/>
  <c r="V66" i="36"/>
  <c r="V69" i="36" l="1"/>
  <c r="U44" i="36" s="1"/>
  <c r="M8" i="48"/>
  <c r="I8" i="48"/>
  <c r="V44" i="53" l="1"/>
  <c r="V43" i="53"/>
  <c r="V42" i="53"/>
  <c r="V41" i="53"/>
  <c r="Q37" i="7"/>
  <c r="V23" i="53" l="1"/>
  <c r="T43" i="33"/>
  <c r="T44" i="33" s="1"/>
  <c r="T42" i="33"/>
  <c r="AE33" i="33"/>
  <c r="R39" i="32"/>
  <c r="E18" i="40" l="1"/>
  <c r="Q33" i="7" l="1"/>
  <c r="Q10" i="7" l="1"/>
  <c r="V11" i="53"/>
  <c r="AM8" i="53"/>
  <c r="AL8" i="53"/>
  <c r="AK8" i="53"/>
  <c r="AJ8" i="53"/>
  <c r="AI8" i="53"/>
  <c r="AH8" i="53"/>
  <c r="AG8" i="53"/>
  <c r="AF8" i="53"/>
  <c r="AE8" i="53"/>
  <c r="AD8" i="53"/>
  <c r="AC8" i="53"/>
  <c r="AB8" i="53"/>
  <c r="AA8" i="53"/>
  <c r="AA5" i="53"/>
  <c r="Z65" i="32" l="1"/>
  <c r="Z64" i="32"/>
  <c r="AD44" i="36" l="1"/>
  <c r="V13" i="53" l="1"/>
  <c r="V12" i="53" s="1"/>
  <c r="V15" i="53" s="1"/>
  <c r="V32" i="53"/>
  <c r="X22" i="32"/>
  <c r="T22" i="32"/>
  <c r="R10" i="32"/>
  <c r="AH7" i="32"/>
  <c r="AG7" i="32"/>
  <c r="AF7" i="32"/>
  <c r="AE7" i="32"/>
  <c r="AD7" i="32"/>
  <c r="AC7" i="32"/>
  <c r="AB7" i="32"/>
  <c r="AA7" i="32"/>
  <c r="Z7" i="32"/>
  <c r="Y7" i="32"/>
  <c r="X7" i="32"/>
  <c r="W7" i="32"/>
  <c r="V7" i="32"/>
  <c r="V4" i="32"/>
  <c r="E2" i="40"/>
  <c r="Y64" i="7" l="1"/>
  <c r="Y63" i="7"/>
  <c r="V6" i="7" l="1"/>
  <c r="AC44" i="36"/>
  <c r="R32" i="32" s="1"/>
  <c r="R12" i="32" l="1"/>
  <c r="R11" i="32" s="1"/>
  <c r="R14" i="32" s="1"/>
  <c r="AA7" i="53"/>
  <c r="V6" i="32"/>
  <c r="V5" i="7"/>
  <c r="I31" i="48"/>
  <c r="M31" i="48" s="1"/>
  <c r="V39" i="50"/>
  <c r="H17" i="45"/>
  <c r="V24" i="50"/>
  <c r="AG7" i="36" l="1"/>
  <c r="Q45" i="7"/>
  <c r="Q44" i="7"/>
  <c r="Q43" i="7"/>
  <c r="Q42" i="7"/>
  <c r="V5" i="32"/>
  <c r="AO2" i="33" s="1"/>
  <c r="AA6" i="53"/>
  <c r="E2" i="52"/>
  <c r="K2" i="45"/>
  <c r="AB8" i="50"/>
  <c r="AC8" i="50"/>
  <c r="AD8" i="50"/>
  <c r="AE8" i="50"/>
  <c r="AF8" i="50"/>
  <c r="AG8" i="50"/>
  <c r="AH8" i="50"/>
  <c r="AI8" i="50"/>
  <c r="AJ8" i="50"/>
  <c r="AK8" i="50"/>
  <c r="AL8" i="50"/>
  <c r="AM8" i="50"/>
  <c r="AA8" i="50"/>
  <c r="AA6" i="50"/>
  <c r="AA7" i="50"/>
  <c r="AA5" i="50"/>
  <c r="P23" i="22"/>
  <c r="V44" i="36"/>
  <c r="P38" i="41"/>
  <c r="Q29" i="4" s="1"/>
  <c r="R37" i="32" l="1"/>
  <c r="R34" i="32" s="1"/>
  <c r="V37" i="53"/>
  <c r="Q23" i="7"/>
  <c r="V34" i="53"/>
  <c r="Q38" i="7"/>
  <c r="E2" i="54"/>
  <c r="M2" i="48"/>
  <c r="R42" i="32"/>
  <c r="R43" i="32"/>
  <c r="R45" i="32"/>
  <c r="R44" i="32"/>
  <c r="V33" i="50"/>
  <c r="V32" i="50"/>
  <c r="V31" i="50"/>
  <c r="V34" i="50"/>
  <c r="H18" i="54"/>
  <c r="G18" i="54"/>
  <c r="F18" i="54"/>
  <c r="E18" i="54"/>
  <c r="H18" i="52"/>
  <c r="G18" i="52"/>
  <c r="F18" i="52"/>
  <c r="E18" i="52"/>
  <c r="R23" i="32" l="1"/>
  <c r="V41" i="50"/>
  <c r="V40" i="50"/>
  <c r="V48" i="50"/>
  <c r="V47" i="50"/>
  <c r="V20" i="50"/>
  <c r="V19" i="50" l="1"/>
  <c r="K38" i="48" l="1"/>
  <c r="I37" i="48"/>
  <c r="M37" i="48" s="1"/>
  <c r="I36" i="48"/>
  <c r="M36" i="48" s="1"/>
  <c r="I35" i="48"/>
  <c r="M35" i="48" s="1"/>
  <c r="I34" i="48"/>
  <c r="M34" i="48" s="1"/>
  <c r="I33" i="48"/>
  <c r="M33" i="48" s="1"/>
  <c r="I32" i="48"/>
  <c r="M32" i="48" s="1"/>
  <c r="I30" i="48"/>
  <c r="M30" i="48" s="1"/>
  <c r="I29" i="48"/>
  <c r="M29" i="48" s="1"/>
  <c r="I28" i="48"/>
  <c r="M28" i="48" s="1"/>
  <c r="I27" i="48"/>
  <c r="M27" i="48" s="1"/>
  <c r="I26" i="48"/>
  <c r="M26" i="48" s="1"/>
  <c r="I25" i="48"/>
  <c r="M25" i="48" s="1"/>
  <c r="I24" i="48"/>
  <c r="M24" i="48" s="1"/>
  <c r="I23" i="48"/>
  <c r="M23" i="48" s="1"/>
  <c r="I22" i="48"/>
  <c r="M22" i="48" s="1"/>
  <c r="I21" i="48"/>
  <c r="M21" i="48" s="1"/>
  <c r="I20" i="48"/>
  <c r="M20" i="48" s="1"/>
  <c r="I19" i="48"/>
  <c r="I18" i="48"/>
  <c r="M18" i="48" s="1"/>
  <c r="I17" i="48"/>
  <c r="M17" i="48" s="1"/>
  <c r="I16" i="48"/>
  <c r="M16" i="48" s="1"/>
  <c r="I15" i="48"/>
  <c r="M15" i="48" s="1"/>
  <c r="I14" i="48"/>
  <c r="M14" i="48" s="1"/>
  <c r="I13" i="48"/>
  <c r="M13" i="48" s="1"/>
  <c r="I12" i="48"/>
  <c r="M12" i="48" s="1"/>
  <c r="I11" i="48"/>
  <c r="M11" i="48" s="1"/>
  <c r="I10" i="48"/>
  <c r="M10" i="48" s="1"/>
  <c r="I9" i="48"/>
  <c r="M9" i="48" s="1"/>
  <c r="A9" i="48"/>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J37" i="45"/>
  <c r="I37" i="45"/>
  <c r="H36" i="45"/>
  <c r="H35" i="45"/>
  <c r="H34" i="45"/>
  <c r="H33" i="45"/>
  <c r="H32" i="45"/>
  <c r="H31" i="45"/>
  <c r="H30" i="45"/>
  <c r="H29" i="45"/>
  <c r="H28" i="45"/>
  <c r="H27" i="45"/>
  <c r="H26" i="45"/>
  <c r="H25" i="45"/>
  <c r="H24" i="45"/>
  <c r="H23" i="45"/>
  <c r="H22" i="45"/>
  <c r="H21" i="45"/>
  <c r="H20" i="45"/>
  <c r="H19" i="45"/>
  <c r="H18" i="45"/>
  <c r="H16" i="45"/>
  <c r="H15" i="45"/>
  <c r="H14" i="45"/>
  <c r="H13" i="45"/>
  <c r="H12" i="45"/>
  <c r="H11" i="45"/>
  <c r="H10" i="45"/>
  <c r="H9" i="45"/>
  <c r="H8" i="45"/>
  <c r="A8" i="45"/>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H7" i="45"/>
  <c r="AF44" i="36"/>
  <c r="X38" i="41"/>
  <c r="Q25" i="4" s="1"/>
  <c r="V50" i="53" l="1"/>
  <c r="Q34" i="7"/>
  <c r="I38" i="48"/>
  <c r="V31" i="53" s="1"/>
  <c r="M19" i="48"/>
  <c r="H37" i="45"/>
  <c r="L38" i="48" l="1"/>
  <c r="V38" i="53" s="1"/>
  <c r="K39" i="48"/>
  <c r="V42" i="50"/>
  <c r="V49" i="50"/>
  <c r="J38" i="45"/>
  <c r="H18" i="42" l="1"/>
  <c r="G18" i="42"/>
  <c r="F18" i="42"/>
  <c r="E18" i="42"/>
  <c r="Y39" i="41" l="1"/>
  <c r="P47" i="22" l="1"/>
  <c r="AU31" i="33" l="1"/>
  <c r="AU30" i="33"/>
  <c r="AU29" i="33"/>
  <c r="AU28" i="33"/>
  <c r="AO30" i="23"/>
  <c r="Y15" i="23"/>
  <c r="AO9" i="23"/>
  <c r="Y9" i="23"/>
  <c r="AU9" i="33"/>
  <c r="AE9" i="33"/>
  <c r="W38" i="41" l="1"/>
  <c r="Q24" i="4" s="1"/>
  <c r="V38" i="41"/>
  <c r="Q23" i="4" s="1"/>
  <c r="T38" i="41"/>
  <c r="S38" i="41"/>
  <c r="R38" i="41"/>
  <c r="O38" i="41"/>
  <c r="Q28" i="4" s="1"/>
  <c r="M38" i="41"/>
  <c r="L38" i="41"/>
  <c r="K38" i="41"/>
  <c r="U37" i="41"/>
  <c r="N37" i="41"/>
  <c r="Q37" i="41" s="1"/>
  <c r="U36" i="41"/>
  <c r="N36" i="41"/>
  <c r="Q36" i="41" s="1"/>
  <c r="U35" i="41"/>
  <c r="N35" i="41"/>
  <c r="Q35" i="41" s="1"/>
  <c r="U34" i="41"/>
  <c r="N34" i="41"/>
  <c r="Q34" i="41" s="1"/>
  <c r="U33" i="41"/>
  <c r="N33" i="41"/>
  <c r="Q33" i="41" s="1"/>
  <c r="U32" i="41"/>
  <c r="N32" i="41"/>
  <c r="Q32" i="41" s="1"/>
  <c r="U31" i="41"/>
  <c r="N31" i="41"/>
  <c r="Q31" i="41" s="1"/>
  <c r="U30" i="41"/>
  <c r="N30" i="41"/>
  <c r="Q30" i="41" s="1"/>
  <c r="U29" i="41"/>
  <c r="N29" i="41"/>
  <c r="Q29" i="41" s="1"/>
  <c r="U28" i="41"/>
  <c r="N28" i="41"/>
  <c r="Q28" i="41" s="1"/>
  <c r="U27" i="41"/>
  <c r="N27" i="41"/>
  <c r="Q27" i="41" s="1"/>
  <c r="U26" i="41"/>
  <c r="N26" i="41"/>
  <c r="Q26" i="41" s="1"/>
  <c r="U25" i="41"/>
  <c r="N25" i="41"/>
  <c r="Q25" i="41" s="1"/>
  <c r="U24" i="41"/>
  <c r="N24" i="41"/>
  <c r="Q24" i="41" s="1"/>
  <c r="U23" i="41"/>
  <c r="N23" i="41"/>
  <c r="Q23" i="41" s="1"/>
  <c r="U22" i="41"/>
  <c r="N22" i="41"/>
  <c r="Q22" i="41" s="1"/>
  <c r="U21" i="41"/>
  <c r="N21" i="41"/>
  <c r="Q21" i="41" s="1"/>
  <c r="U20" i="41"/>
  <c r="N20" i="41"/>
  <c r="Q20" i="41" s="1"/>
  <c r="U19" i="41"/>
  <c r="N19" i="41"/>
  <c r="Q19" i="41" s="1"/>
  <c r="U18" i="41"/>
  <c r="N18" i="41"/>
  <c r="Q18" i="41" s="1"/>
  <c r="U17" i="41"/>
  <c r="N17" i="41"/>
  <c r="Q17" i="41" s="1"/>
  <c r="U16" i="41"/>
  <c r="N16" i="41"/>
  <c r="Q16" i="41" s="1"/>
  <c r="U15" i="41"/>
  <c r="N15" i="41"/>
  <c r="Q15" i="41" s="1"/>
  <c r="U14" i="41"/>
  <c r="N14" i="41"/>
  <c r="Q14" i="41" s="1"/>
  <c r="U13" i="41"/>
  <c r="N13" i="41"/>
  <c r="Q13" i="41" s="1"/>
  <c r="U12" i="41"/>
  <c r="N12" i="41"/>
  <c r="Q12" i="41" s="1"/>
  <c r="U11" i="41"/>
  <c r="N11" i="41"/>
  <c r="Q11" i="41" s="1"/>
  <c r="U10" i="41"/>
  <c r="N10" i="41"/>
  <c r="Q10" i="41" s="1"/>
  <c r="U9" i="41"/>
  <c r="N9" i="41"/>
  <c r="Q9" i="41" s="1"/>
  <c r="A9" i="4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U8" i="41"/>
  <c r="N8" i="41"/>
  <c r="Y28" i="41" l="1"/>
  <c r="Y32" i="41"/>
  <c r="Y36" i="41"/>
  <c r="Y33" i="41"/>
  <c r="Y37" i="41"/>
  <c r="Y12" i="41"/>
  <c r="Y24" i="41"/>
  <c r="Y16" i="41"/>
  <c r="Y21" i="41"/>
  <c r="Y20" i="41"/>
  <c r="Y13" i="41"/>
  <c r="Y25" i="41"/>
  <c r="Y10" i="41"/>
  <c r="Y14" i="41"/>
  <c r="Y18" i="41"/>
  <c r="Y22" i="41"/>
  <c r="Y26" i="41"/>
  <c r="Y30" i="41"/>
  <c r="Y34" i="41"/>
  <c r="Y9" i="41"/>
  <c r="Y17" i="41"/>
  <c r="Y29" i="41"/>
  <c r="Q8" i="41"/>
  <c r="Y11" i="41"/>
  <c r="Y15" i="41"/>
  <c r="Y19" i="41"/>
  <c r="Y23" i="41"/>
  <c r="Y27" i="41"/>
  <c r="Y31" i="41"/>
  <c r="Y35" i="41"/>
  <c r="N38" i="41"/>
  <c r="Q27" i="4" s="1"/>
  <c r="Q26" i="4" s="1"/>
  <c r="U38" i="41"/>
  <c r="Q22" i="4" s="1"/>
  <c r="AA17" i="28"/>
  <c r="Y38" i="41" l="1"/>
  <c r="Y41" i="41" s="1"/>
  <c r="Y8" i="41"/>
  <c r="Q38" i="41"/>
  <c r="E18" i="37"/>
  <c r="P46" i="22" l="1"/>
  <c r="AO31" i="23"/>
  <c r="AO32" i="23"/>
  <c r="AO29" i="23"/>
  <c r="Y31" i="23"/>
  <c r="Y32" i="23"/>
  <c r="Y29" i="23"/>
  <c r="Y8" i="23"/>
  <c r="Y10" i="23"/>
  <c r="Y11" i="23"/>
  <c r="Y7" i="23"/>
  <c r="AO8" i="23"/>
  <c r="AO10" i="23"/>
  <c r="AO11" i="23"/>
  <c r="AO7" i="23"/>
  <c r="P45" i="22"/>
  <c r="P40" i="22"/>
  <c r="P19" i="22"/>
  <c r="P18" i="22" s="1"/>
  <c r="AU10" i="33"/>
  <c r="AU8" i="33"/>
  <c r="AU7" i="33"/>
  <c r="AE10" i="33"/>
  <c r="AE8" i="33"/>
  <c r="AE7" i="33"/>
  <c r="P39" i="22"/>
  <c r="AE44" i="36" l="1"/>
  <c r="V33" i="53" s="1"/>
  <c r="V30" i="53" s="1"/>
  <c r="V29" i="53" s="1"/>
  <c r="V52" i="53" s="1"/>
  <c r="V55" i="53" s="1"/>
  <c r="AB44" i="36"/>
  <c r="Q12" i="7" s="1"/>
  <c r="Q32" i="7" l="1"/>
  <c r="AA25" i="28"/>
  <c r="F18" i="37"/>
  <c r="H18" i="37"/>
  <c r="F18" i="40" l="1"/>
  <c r="G18" i="40"/>
  <c r="H18" i="40"/>
  <c r="Z44" i="36"/>
  <c r="X44" i="36"/>
  <c r="Y44" i="36"/>
  <c r="S44" i="36"/>
  <c r="R44" i="36"/>
  <c r="Q44" i="36"/>
  <c r="Q21" i="4" l="1"/>
  <c r="G18" i="37"/>
  <c r="Q20" i="4" l="1"/>
  <c r="Q11" i="4" l="1"/>
  <c r="Q10" i="4"/>
  <c r="Q41" i="4" l="1"/>
  <c r="Q46" i="4"/>
  <c r="Q42" i="4"/>
  <c r="AH11" i="29"/>
  <c r="AG11" i="29"/>
  <c r="AF11" i="29"/>
  <c r="AE11" i="29"/>
  <c r="AD11" i="29"/>
  <c r="AC11" i="29"/>
  <c r="AB11" i="29"/>
  <c r="AA11" i="29"/>
  <c r="Z11" i="29"/>
  <c r="Y11" i="29"/>
  <c r="X11" i="29"/>
  <c r="W11" i="29"/>
  <c r="V11" i="29"/>
  <c r="V10" i="29"/>
  <c r="V9" i="29"/>
  <c r="V8" i="29"/>
  <c r="AH7" i="4" l="1"/>
  <c r="AG7" i="4"/>
  <c r="AF7" i="4"/>
  <c r="AE7" i="4"/>
  <c r="AD7" i="4"/>
  <c r="AC7" i="4"/>
  <c r="AB7" i="4"/>
  <c r="AA7" i="4"/>
  <c r="Z7" i="4"/>
  <c r="Y7" i="4"/>
  <c r="X7" i="4"/>
  <c r="W7" i="4"/>
  <c r="V7" i="4"/>
  <c r="V6" i="4"/>
  <c r="V5" i="4"/>
  <c r="Z1" i="41" s="1"/>
  <c r="V4" i="4"/>
  <c r="Q36" i="4" l="1"/>
  <c r="Q34" i="4"/>
  <c r="Q33" i="4"/>
  <c r="Q35" i="4"/>
  <c r="E2" i="42"/>
  <c r="AO42" i="23"/>
  <c r="AO41" i="23"/>
  <c r="AO40" i="23"/>
  <c r="AO39" i="23"/>
  <c r="AO38" i="23"/>
  <c r="AO37" i="23"/>
  <c r="AO36" i="23"/>
  <c r="AO35" i="23"/>
  <c r="AO34" i="23"/>
  <c r="AO33" i="23"/>
  <c r="AD43" i="23" s="1"/>
  <c r="AO21" i="23"/>
  <c r="AO20" i="23"/>
  <c r="AO19" i="23"/>
  <c r="AO18" i="23"/>
  <c r="AO17" i="23"/>
  <c r="AO16" i="23"/>
  <c r="AO15" i="23"/>
  <c r="AO14" i="23"/>
  <c r="AO13" i="23"/>
  <c r="AO12" i="23"/>
  <c r="AA43" i="36"/>
  <c r="T43" i="36"/>
  <c r="AA42" i="36"/>
  <c r="T42" i="36"/>
  <c r="AA41" i="36"/>
  <c r="T41" i="36"/>
  <c r="AA40" i="36"/>
  <c r="T40" i="36"/>
  <c r="AA39" i="36"/>
  <c r="T39" i="36"/>
  <c r="AA38" i="36"/>
  <c r="T38" i="36"/>
  <c r="AA37" i="36"/>
  <c r="T37" i="36"/>
  <c r="AA36" i="36"/>
  <c r="T36" i="36"/>
  <c r="AA35" i="36"/>
  <c r="T35" i="36"/>
  <c r="AA34" i="36"/>
  <c r="T34" i="36"/>
  <c r="AA33" i="36"/>
  <c r="T33" i="36"/>
  <c r="AA32" i="36"/>
  <c r="T32" i="36"/>
  <c r="AA31" i="36"/>
  <c r="T31" i="36"/>
  <c r="AA30" i="36"/>
  <c r="T30" i="36"/>
  <c r="AA29" i="36"/>
  <c r="T29" i="36"/>
  <c r="AA28" i="36"/>
  <c r="T28" i="36"/>
  <c r="AA27" i="36"/>
  <c r="T27" i="36"/>
  <c r="AA26" i="36"/>
  <c r="T26" i="36"/>
  <c r="AA25" i="36"/>
  <c r="T25" i="36"/>
  <c r="AA24" i="36"/>
  <c r="T24" i="36"/>
  <c r="AA23" i="36"/>
  <c r="T23" i="36"/>
  <c r="AA22" i="36"/>
  <c r="T22" i="36"/>
  <c r="AA21" i="36"/>
  <c r="T21" i="36"/>
  <c r="AA20" i="36"/>
  <c r="T20" i="36"/>
  <c r="AA19" i="36"/>
  <c r="AA18" i="36"/>
  <c r="AA17" i="36"/>
  <c r="AA16" i="36"/>
  <c r="AA15" i="36"/>
  <c r="A15" i="36"/>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A14" i="36"/>
  <c r="AD22" i="23" l="1"/>
  <c r="T44" i="36"/>
  <c r="U15" i="36" s="1"/>
  <c r="AA44" i="36"/>
  <c r="Q31" i="7" s="1"/>
  <c r="U37" i="36" l="1"/>
  <c r="W37" i="36" s="1"/>
  <c r="AG37" i="36" s="1"/>
  <c r="U27" i="36"/>
  <c r="W27" i="36" s="1"/>
  <c r="AG27" i="36" s="1"/>
  <c r="U31" i="36"/>
  <c r="W31" i="36" s="1"/>
  <c r="AG31" i="36" s="1"/>
  <c r="U35" i="36"/>
  <c r="W35" i="36" s="1"/>
  <c r="AG35" i="36" s="1"/>
  <c r="U39" i="36"/>
  <c r="W39" i="36" s="1"/>
  <c r="AG39" i="36" s="1"/>
  <c r="U43" i="36"/>
  <c r="W43" i="36" s="1"/>
  <c r="AG43" i="36" s="1"/>
  <c r="U36" i="36"/>
  <c r="W36" i="36" s="1"/>
  <c r="AG36" i="36" s="1"/>
  <c r="U20" i="36"/>
  <c r="W20" i="36" s="1"/>
  <c r="AG20" i="36" s="1"/>
  <c r="U38" i="36"/>
  <c r="W38" i="36" s="1"/>
  <c r="AG38" i="36" s="1"/>
  <c r="U28" i="36"/>
  <c r="W28" i="36" s="1"/>
  <c r="AG28" i="36" s="1"/>
  <c r="U32" i="36"/>
  <c r="W32" i="36" s="1"/>
  <c r="AG32" i="36" s="1"/>
  <c r="U21" i="36"/>
  <c r="W21" i="36" s="1"/>
  <c r="AG21" i="36" s="1"/>
  <c r="U40" i="36"/>
  <c r="W40" i="36" s="1"/>
  <c r="AG40" i="36" s="1"/>
  <c r="U16" i="36"/>
  <c r="W16" i="36" s="1"/>
  <c r="AG16" i="36" s="1"/>
  <c r="U23" i="36"/>
  <c r="W23" i="36" s="1"/>
  <c r="AG23" i="36" s="1"/>
  <c r="U29" i="36"/>
  <c r="W29" i="36" s="1"/>
  <c r="AG29" i="36" s="1"/>
  <c r="Q36" i="7"/>
  <c r="Q35" i="7" s="1"/>
  <c r="U22" i="36"/>
  <c r="W22" i="36" s="1"/>
  <c r="AG22" i="36" s="1"/>
  <c r="U24" i="36"/>
  <c r="W24" i="36" s="1"/>
  <c r="AG24" i="36" s="1"/>
  <c r="U41" i="36"/>
  <c r="W41" i="36" s="1"/>
  <c r="AG41" i="36" s="1"/>
  <c r="U25" i="36"/>
  <c r="W25" i="36" s="1"/>
  <c r="AG25" i="36" s="1"/>
  <c r="U17" i="36"/>
  <c r="W17" i="36" s="1"/>
  <c r="AG17" i="36" s="1"/>
  <c r="U26" i="36"/>
  <c r="W26" i="36" s="1"/>
  <c r="AG26" i="36" s="1"/>
  <c r="U30" i="36"/>
  <c r="W30" i="36" s="1"/>
  <c r="AG30" i="36" s="1"/>
  <c r="U33" i="36"/>
  <c r="W33" i="36" s="1"/>
  <c r="AG33" i="36" s="1"/>
  <c r="U42" i="36"/>
  <c r="W42" i="36" s="1"/>
  <c r="AG42" i="36" s="1"/>
  <c r="U18" i="36"/>
  <c r="W18" i="36" s="1"/>
  <c r="AG18" i="36" s="1"/>
  <c r="U34" i="36"/>
  <c r="W34" i="36" s="1"/>
  <c r="AG34" i="36" s="1"/>
  <c r="U19" i="36"/>
  <c r="W19" i="36" s="1"/>
  <c r="AG19" i="36" s="1"/>
  <c r="W14" i="36" l="1"/>
  <c r="AG14" i="36" s="1"/>
  <c r="W15" i="36"/>
  <c r="AG15" i="36" s="1"/>
  <c r="Q30" i="7"/>
  <c r="Q29" i="7" s="1"/>
  <c r="Q50" i="7"/>
  <c r="Q53" i="7" s="1"/>
  <c r="AU41" i="33"/>
  <c r="AU40" i="33"/>
  <c r="AU39" i="33"/>
  <c r="AU38" i="33"/>
  <c r="AU37" i="33"/>
  <c r="AU36" i="33"/>
  <c r="AU35" i="33"/>
  <c r="AU34" i="33"/>
  <c r="AU33" i="33"/>
  <c r="AU32" i="33"/>
  <c r="AU20" i="33"/>
  <c r="AU19" i="33"/>
  <c r="AU18" i="33"/>
  <c r="AU17" i="33"/>
  <c r="AU16" i="33"/>
  <c r="AU15" i="33"/>
  <c r="AU14" i="33"/>
  <c r="AU13" i="33"/>
  <c r="AU12" i="33"/>
  <c r="AU11" i="33"/>
  <c r="AG44" i="36" l="1"/>
  <c r="AG47" i="36" s="1"/>
  <c r="W44" i="36"/>
  <c r="AJ21" i="33"/>
  <c r="AJ42" i="33"/>
  <c r="AE41" i="33"/>
  <c r="AE40" i="33"/>
  <c r="AE39" i="33"/>
  <c r="AE38" i="33"/>
  <c r="AE37" i="33"/>
  <c r="AE36" i="33"/>
  <c r="AE35" i="33"/>
  <c r="AE34" i="33"/>
  <c r="AE32" i="33"/>
  <c r="AE20" i="33"/>
  <c r="AE19" i="33"/>
  <c r="AE18" i="33"/>
  <c r="AE17" i="33"/>
  <c r="AE16" i="33"/>
  <c r="AE15" i="33"/>
  <c r="AE14" i="33"/>
  <c r="AE13" i="33"/>
  <c r="AE12" i="33"/>
  <c r="AE11" i="33"/>
  <c r="H18" i="24"/>
  <c r="F18" i="24"/>
  <c r="T21" i="33" l="1"/>
  <c r="F2" i="37"/>
  <c r="T22" i="33" l="1"/>
  <c r="T23" i="33" s="1"/>
  <c r="R50" i="32" s="1"/>
  <c r="R53" i="32" s="1"/>
  <c r="R31" i="32"/>
  <c r="R30" i="32" s="1"/>
  <c r="R29" i="32" s="1"/>
  <c r="G18" i="24"/>
  <c r="E18" i="24"/>
  <c r="Y14" i="23" l="1"/>
  <c r="Y33" i="23" l="1"/>
  <c r="U4" i="22" l="1"/>
  <c r="Y34" i="23" l="1"/>
  <c r="Y35" i="23"/>
  <c r="Y36" i="23"/>
  <c r="Y37" i="23"/>
  <c r="Y38" i="23"/>
  <c r="Y39" i="23"/>
  <c r="Y40" i="23"/>
  <c r="Y41" i="23"/>
  <c r="Y42" i="23"/>
  <c r="Y13" i="23"/>
  <c r="Y16" i="23"/>
  <c r="Y17" i="23"/>
  <c r="Y18" i="23"/>
  <c r="Y19" i="23"/>
  <c r="Y20" i="23"/>
  <c r="Y21" i="23"/>
  <c r="Y12" i="23"/>
  <c r="V7" i="22"/>
  <c r="W7" i="22"/>
  <c r="X7" i="22"/>
  <c r="Y7" i="22"/>
  <c r="Z7" i="22"/>
  <c r="AA7" i="22"/>
  <c r="AB7" i="22"/>
  <c r="AC7" i="22"/>
  <c r="AD7" i="22"/>
  <c r="AE7" i="22"/>
  <c r="AF7" i="22"/>
  <c r="AG7" i="22"/>
  <c r="U7" i="22"/>
  <c r="U6" i="22"/>
  <c r="U5" i="22"/>
  <c r="P31" i="22" s="1"/>
  <c r="P33" i="22" l="1"/>
  <c r="E2" i="24"/>
  <c r="N43" i="23"/>
  <c r="N45" i="23" s="1"/>
  <c r="AD2" i="23"/>
  <c r="P34" i="22"/>
  <c r="P32" i="22"/>
  <c r="N22" i="23"/>
  <c r="N24" i="23" s="1"/>
  <c r="Q11" i="7" l="1"/>
  <c r="Q1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0" authorId="0" shapeId="0" xr:uid="{9C74E520-E49F-42C1-BCD0-D051945D0ADF}">
      <text>
        <r>
          <rPr>
            <sz val="9"/>
            <color indexed="81"/>
            <rFont val="MS P ゴシック"/>
            <family val="3"/>
            <charset val="128"/>
          </rPr>
          <t xml:space="preserve">G21セルに新規事由「あり」を入力した場合のみ、
</t>
        </r>
        <r>
          <rPr>
            <b/>
            <sz val="9"/>
            <color indexed="81"/>
            <rFont val="MS P ゴシック"/>
            <family val="3"/>
            <charset val="128"/>
          </rPr>
          <t>人件費改定前の単価</t>
        </r>
        <r>
          <rPr>
            <sz val="9"/>
            <color indexed="81"/>
            <rFont val="MS P ゴシック"/>
            <family val="3"/>
            <charset val="128"/>
          </rPr>
          <t>を用いて算出した額を入力してください。</t>
        </r>
      </text>
    </comment>
    <comment ref="O20" authorId="0" shapeId="0" xr:uid="{A2C916F1-34DC-4BB1-8941-BE3CC4111793}">
      <text>
        <r>
          <rPr>
            <sz val="9"/>
            <color indexed="81"/>
            <rFont val="MS P ゴシック"/>
            <family val="3"/>
            <charset val="128"/>
          </rPr>
          <t xml:space="preserve">N21セルに新規事由「あり」を入力した場合のみ、
</t>
        </r>
        <r>
          <rPr>
            <b/>
            <sz val="9"/>
            <color indexed="81"/>
            <rFont val="MS P ゴシック"/>
            <family val="3"/>
            <charset val="128"/>
          </rPr>
          <t>人件費改定前の単価</t>
        </r>
        <r>
          <rPr>
            <sz val="9"/>
            <color indexed="81"/>
            <rFont val="MS P ゴシック"/>
            <family val="3"/>
            <charset val="128"/>
          </rPr>
          <t>を用いて算出した額を入力してください。</t>
        </r>
      </text>
    </comment>
    <comment ref="U20" authorId="0" shapeId="0" xr:uid="{C0F5791A-2969-4674-92B8-53638B00863C}">
      <text>
        <r>
          <rPr>
            <sz val="9"/>
            <color indexed="81"/>
            <rFont val="MS P ゴシック"/>
            <family val="3"/>
            <charset val="128"/>
          </rPr>
          <t xml:space="preserve">T21セルに新規事由「あり」を入力した場合のみ、
</t>
        </r>
        <r>
          <rPr>
            <b/>
            <sz val="9"/>
            <color indexed="81"/>
            <rFont val="MS P ゴシック"/>
            <family val="3"/>
            <charset val="128"/>
          </rPr>
          <t>人件費改定前の単価</t>
        </r>
        <r>
          <rPr>
            <sz val="9"/>
            <color indexed="81"/>
            <rFont val="MS P ゴシック"/>
            <family val="3"/>
            <charset val="128"/>
          </rPr>
          <t>を用いて算出した額を入力してください。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4" authorId="0" shapeId="0" xr:uid="{50AAC344-8DCD-4CDD-BE79-BFD8B0AB78B3}">
      <text>
        <r>
          <rPr>
            <b/>
            <sz val="9"/>
            <color indexed="81"/>
            <rFont val="MS P ゴシック"/>
            <family val="3"/>
            <charset val="128"/>
          </rPr>
          <t>「特定加算実績額」とは</t>
        </r>
        <r>
          <rPr>
            <sz val="9"/>
            <color indexed="81"/>
            <rFont val="MS P ゴシック"/>
            <family val="3"/>
            <charset val="128"/>
          </rPr>
          <t>、賃金改善実施期間における加算実績額のうち</t>
        </r>
        <r>
          <rPr>
            <b/>
            <sz val="9"/>
            <color indexed="81"/>
            <rFont val="MS P ゴシック"/>
            <family val="3"/>
            <charset val="128"/>
          </rPr>
          <t>加算Ⅰ新規事由に係る額</t>
        </r>
        <r>
          <rPr>
            <sz val="9"/>
            <color indexed="81"/>
            <rFont val="MS P ゴシック"/>
            <family val="3"/>
            <charset val="128"/>
          </rPr>
          <t>（加算当年度に増額改定があった場合には、当該増額改定における加算Ⅰの単価増に伴う増加額を反映させた額）として次の＜算式＞により算定した額（※）（千円未満の端数は切り捨て）をいう。
＜算式＞
「加算当年度の加算Ⅰの加算額総額（</t>
        </r>
        <r>
          <rPr>
            <b/>
            <sz val="9"/>
            <color indexed="81"/>
            <rFont val="MS P ゴシック"/>
            <family val="3"/>
            <charset val="128"/>
          </rPr>
          <t>増額改定前の額</t>
        </r>
        <r>
          <rPr>
            <sz val="9"/>
            <color indexed="81"/>
            <rFont val="MS P ゴシック"/>
            <family val="3"/>
            <charset val="128"/>
          </rPr>
          <t xml:space="preserve">）」×
「加算Ⅰ新規事由に係る加算率」÷「加算当年度に適用を受けた基礎分
　及び賃金改善要件分に係る加算率」
（※）施設・事業所間で加算実績額の一部の配分を調整した場合には、それぞれ、受入（拠出）実績額が基準年度の受入（拠出）実績額を上回った（下回った）ときはその差額を加える（減じる）こと。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F73A6F96-6BDD-4C8A-A585-6B8E12ED88A6}">
      <text>
        <r>
          <rPr>
            <b/>
            <sz val="14"/>
            <color indexed="81"/>
            <rFont val="ＭＳ Ｐゴシック"/>
            <family val="3"/>
            <charset val="128"/>
          </rPr>
          <t>給与規程等の給与表における等級を記入してください。</t>
        </r>
        <r>
          <rPr>
            <sz val="14"/>
            <color indexed="81"/>
            <rFont val="ＭＳ Ｐゴシック"/>
            <family val="3"/>
            <charset val="128"/>
          </rPr>
          <t>（例：●等級〇号級）
　　※賃金規程等に給与表の定めがない場合は入力不要。
　　　　ただし、その場合は基準年度（令和４年度）及び加算当年度（令和５年度）における
　　　　各職員の基本給の決定に係る書類をご提出ください。　（例：稟議書、決裁書等）</t>
        </r>
      </text>
    </comment>
    <comment ref="Q11" authorId="0" shapeId="0" xr:uid="{68A510DC-5B09-4666-9A90-4627E974EE95}">
      <text>
        <r>
          <rPr>
            <b/>
            <sz val="14"/>
            <color indexed="81"/>
            <rFont val="MS P ゴシック"/>
            <family val="3"/>
            <charset val="128"/>
          </rPr>
          <t xml:space="preserve">①基本給、②手当、③賞与、⑥令和４年度の加算Ⅲ等による賃金改善額について、
</t>
        </r>
        <r>
          <rPr>
            <b/>
            <sz val="14"/>
            <color indexed="10"/>
            <rFont val="MS P ゴシック"/>
            <family val="3"/>
            <charset val="128"/>
          </rPr>
          <t>令和４年度の</t>
        </r>
        <r>
          <rPr>
            <b/>
            <sz val="14"/>
            <color indexed="81"/>
            <rFont val="MS P ゴシック"/>
            <family val="3"/>
            <charset val="128"/>
          </rPr>
          <t>給与規程等を適用した金額を記入してください。</t>
        </r>
      </text>
    </comment>
    <comment ref="U12" authorId="0" shapeId="0" xr:uid="{0DE2A492-2635-4FF4-993E-0EB4812182A6}">
      <text>
        <r>
          <rPr>
            <sz val="14"/>
            <color indexed="81"/>
            <rFont val="MS P ゴシック"/>
            <family val="3"/>
            <charset val="128"/>
          </rPr>
          <t>人件費の改定状況部分⑤については、合計額を案分した額が自動入力されます。</t>
        </r>
      </text>
    </comment>
    <comment ref="V12" authorId="0" shapeId="0" xr:uid="{674D601E-D8F2-4856-A847-1F04E486FAF5}">
      <text>
        <r>
          <rPr>
            <u/>
            <sz val="14"/>
            <color indexed="81"/>
            <rFont val="MS P ゴシック"/>
            <family val="3"/>
            <charset val="128"/>
          </rPr>
          <t>⑥に含めるもの</t>
        </r>
        <r>
          <rPr>
            <sz val="14"/>
            <color indexed="81"/>
            <rFont val="MS P ゴシック"/>
            <family val="3"/>
            <charset val="128"/>
          </rPr>
          <t xml:space="preserve">
・令和４年度の加算Ⅲ
　　（R4.10～R5.3月）
・令和４年度の臨時特例事業分
　　（R4.4～9月）
・教育支援体制整備事業費交付
　金実施要領に定める都道府県
　補助金の増額分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4" authorId="0" shapeId="0" xr:uid="{CEEB752C-5951-4A95-A47E-AAD8E3C0D700}">
      <text>
        <r>
          <rPr>
            <b/>
            <sz val="9"/>
            <color indexed="81"/>
            <rFont val="MS P ゴシック"/>
            <family val="3"/>
            <charset val="128"/>
          </rPr>
          <t>「特定加算実績額」とは</t>
        </r>
        <r>
          <rPr>
            <sz val="9"/>
            <color indexed="81"/>
            <rFont val="MS P ゴシック"/>
            <family val="3"/>
            <charset val="128"/>
          </rPr>
          <t>、賃金改善実施期間における加算実績額のうち</t>
        </r>
        <r>
          <rPr>
            <b/>
            <sz val="9"/>
            <color indexed="81"/>
            <rFont val="MS P ゴシック"/>
            <family val="3"/>
            <charset val="128"/>
          </rPr>
          <t>加算Ⅱ新規事由に係る額</t>
        </r>
        <r>
          <rPr>
            <sz val="8"/>
            <color indexed="81"/>
            <rFont val="MS P ゴシック"/>
            <family val="3"/>
            <charset val="128"/>
          </rPr>
          <t>（加算当年度に増額改定があった場合には、当該増額改定における加算Ⅱの単価増に伴う増加額を含む。）</t>
        </r>
        <r>
          <rPr>
            <sz val="9"/>
            <color indexed="81"/>
            <rFont val="MS P ゴシック"/>
            <family val="3"/>
            <charset val="128"/>
          </rPr>
          <t xml:space="preserve">をいい、以下の＜算式＞において、実際に適用を受けた加算Ⅱ算定対象人数により算定した額をいう。
　※施設・事業所間で加算実績額の一部の配分を調整した場合には、それぞれ受入（拠出）実績額が基準年度の受入（拠出）実績額を上回ったときはその差額を加えるをいう。
</t>
        </r>
        <r>
          <rPr>
            <u/>
            <sz val="9"/>
            <color indexed="81"/>
            <rFont val="MS P ゴシック"/>
            <family val="3"/>
            <charset val="128"/>
          </rPr>
          <t xml:space="preserve">
１．加算前年度に加算の適用を受けており、加算当年度に適用を受けようとする加算Ⅱ－①若しくは加算Ⅱ－②の単価又は加算Ⅱ算定対象人数が公定価格の改定により加算前年度に比して増加する場合</t>
        </r>
        <r>
          <rPr>
            <sz val="9"/>
            <color indexed="81"/>
            <rFont val="MS P ゴシック"/>
            <family val="3"/>
            <charset val="128"/>
          </rPr>
          <t xml:space="preserve">
　ａ　ｂ以外の施設・事業所　加算Ⅱの区分に応じてそれぞれに定める＜算式＞により算定した額の合算額
　　＜算式＞
　　　加算Ⅱ－①　｛「加算当年度の単価」×「加算当年度の人数Ａ」－「基準年度の単価」×
　　　　　　　　　　「基準年度の人数Ａ」｝×「賃金改善実施期間の月数」</t>
        </r>
        <r>
          <rPr>
            <sz val="8"/>
            <color indexed="81"/>
            <rFont val="MS P ゴシック"/>
            <family val="3"/>
            <charset val="128"/>
          </rPr>
          <t>（千円未満の端数は切り捨て）</t>
        </r>
        <r>
          <rPr>
            <sz val="9"/>
            <color indexed="81"/>
            <rFont val="MS P ゴシック"/>
            <family val="3"/>
            <charset val="128"/>
          </rPr>
          <t xml:space="preserve">
　　　加算Ⅱ－②　｛「加算当年度の単価」×「加算当年度の人数Ｂ」－「基準年度の単価」×
　　　　　　　　　　「基準年度の人数Ｂ」｝×「賃金改善実施期間の月数」</t>
        </r>
        <r>
          <rPr>
            <sz val="8"/>
            <color indexed="81"/>
            <rFont val="MS P ゴシック"/>
            <family val="3"/>
            <charset val="128"/>
          </rPr>
          <t>（同）</t>
        </r>
        <r>
          <rPr>
            <sz val="9"/>
            <color indexed="81"/>
            <rFont val="MS P ゴシック"/>
            <family val="3"/>
            <charset val="128"/>
          </rPr>
          <t xml:space="preserve">
　ｂ　家庭的保育事業、事業所内保育事業</t>
        </r>
        <r>
          <rPr>
            <sz val="8"/>
            <color indexed="81"/>
            <rFont val="MS P ゴシック"/>
            <family val="3"/>
            <charset val="128"/>
          </rPr>
          <t>（利用定員５人以下の事業所に限る。）</t>
        </r>
        <r>
          <rPr>
            <sz val="9"/>
            <color indexed="81"/>
            <rFont val="MS P ゴシック"/>
            <family val="3"/>
            <charset val="128"/>
          </rPr>
          <t>及び居宅訪問型保育事業　
　　　加算Ⅱ－①又は加算Ⅱ－②のいずれか選択されたものについて、次に掲げる＜算式＞により算定した額
　　＜算式＞　　　｛「加算当年度の単価」－「基準年度の単価」｝×「賃金改善実施期間の月数」
　　　　　　　　　　</t>
        </r>
        <r>
          <rPr>
            <sz val="8"/>
            <color indexed="81"/>
            <rFont val="MS P ゴシック"/>
            <family val="3"/>
            <charset val="128"/>
          </rPr>
          <t>（千円未満の端数は切り捨て）</t>
        </r>
        <r>
          <rPr>
            <sz val="9"/>
            <color indexed="81"/>
            <rFont val="MS P ゴシック"/>
            <family val="3"/>
            <charset val="128"/>
          </rPr>
          <t xml:space="preserve">
</t>
        </r>
        <r>
          <rPr>
            <u/>
            <sz val="9"/>
            <color indexed="81"/>
            <rFont val="MS P ゴシック"/>
            <family val="3"/>
            <charset val="128"/>
          </rPr>
          <t>２．新たに加算の適用を受けようとする場合</t>
        </r>
        <r>
          <rPr>
            <sz val="9"/>
            <color indexed="81"/>
            <rFont val="MS P ゴシック"/>
            <family val="3"/>
            <charset val="128"/>
          </rPr>
          <t xml:space="preserve">
　ａ　ｂ以外の施設・事業所　加算Ⅱの区分に応じてそれぞれに定める＜算式＞により算定した額の合算額
　　＜算式＞
　　　加算Ⅱ－①　「加算当年度の単価」×「加算当年度の人数Ａ」×「賃金改善実施期間の月数」
　　　　　　　　　</t>
        </r>
        <r>
          <rPr>
            <sz val="8"/>
            <color indexed="81"/>
            <rFont val="MS P ゴシック"/>
            <family val="3"/>
            <charset val="128"/>
          </rPr>
          <t>（千円未満の端数は切り捨て）</t>
        </r>
        <r>
          <rPr>
            <sz val="9"/>
            <color indexed="81"/>
            <rFont val="MS P ゴシック"/>
            <family val="3"/>
            <charset val="128"/>
          </rPr>
          <t xml:space="preserve">
　　　加算Ⅱ－②　「加算当年度の単価」×「加算当年度の人数Ｂ」×「賃金改善実施期間の月数」</t>
        </r>
        <r>
          <rPr>
            <sz val="8"/>
            <color indexed="81"/>
            <rFont val="MS P ゴシック"/>
            <family val="3"/>
            <charset val="128"/>
          </rPr>
          <t>（同）</t>
        </r>
        <r>
          <rPr>
            <sz val="9"/>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「加算当年度の単価」×「賃金改善実施期間の月数」</t>
        </r>
        <r>
          <rPr>
            <sz val="8"/>
            <color indexed="81"/>
            <rFont val="MS P ゴシック"/>
            <family val="3"/>
            <charset val="128"/>
          </rPr>
          <t>（千円未満の端数は切り捨て）</t>
        </r>
        <r>
          <rPr>
            <sz val="9"/>
            <color indexed="81"/>
            <rFont val="MS P ゴシック"/>
            <family val="3"/>
            <charset val="128"/>
          </rPr>
          <t xml:space="preserve">
</t>
        </r>
      </text>
    </comment>
    <comment ref="R35" authorId="0" shapeId="0" xr:uid="{6B48A326-FEB7-4751-A0EB-DBCB2E372D8F}">
      <text>
        <r>
          <rPr>
            <sz val="9"/>
            <color indexed="81"/>
            <rFont val="ＭＳ Ｐゴシック"/>
            <family val="3"/>
            <charset val="128"/>
          </rPr>
          <t>　</t>
        </r>
        <r>
          <rPr>
            <u/>
            <sz val="9"/>
            <color indexed="81"/>
            <rFont val="ＭＳ Ｐゴシック"/>
            <family val="3"/>
            <charset val="128"/>
          </rPr>
          <t>新規事由ありの場合</t>
        </r>
        <r>
          <rPr>
            <sz val="9"/>
            <color indexed="81"/>
            <rFont val="ＭＳ Ｐゴシック"/>
            <family val="3"/>
            <charset val="128"/>
          </rPr>
          <t xml:space="preserve">
　　基準年度の支払い実績がないので、「０」を記入する。
　</t>
        </r>
        <r>
          <rPr>
            <u/>
            <sz val="9"/>
            <color indexed="81"/>
            <rFont val="ＭＳ Ｐゴシック"/>
            <family val="3"/>
            <charset val="128"/>
          </rPr>
          <t>新規事由なしの場合</t>
        </r>
        <r>
          <rPr>
            <sz val="9"/>
            <color indexed="81"/>
            <rFont val="ＭＳ Ｐゴシック"/>
            <family val="3"/>
            <charset val="128"/>
          </rPr>
          <t xml:space="preserve">
　　加算当年度（令和５年度）に加算Ⅱの対象となった副主任保育士等、職務分野別リーダー等、及び園長以外の管理職を
　　基準年度の給与規程等にあてはめた場合に、加算Ⅱによる役職手当、職務手当など職位、職責又は職務内容等に応じて、
　　決まって毎月支払われる手当又は基本給の合計を記入してください。
　　※基準年度と加算当年度に変更がなく、前年度加算残額もない場合は、③と⑥は同額を記入
　　※基準年度と加算当年度に変更がないが、前年度加算残額がある場合は、③－④＝⑥とする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4" authorId="0" shapeId="0" xr:uid="{CD7B8989-42FC-4E37-B873-34E5944EB198}">
      <text>
        <r>
          <rPr>
            <b/>
            <sz val="9"/>
            <color indexed="81"/>
            <rFont val="MS P ゴシック"/>
            <family val="3"/>
            <charset val="128"/>
          </rPr>
          <t>「特定加算実績額」とは、</t>
        </r>
        <r>
          <rPr>
            <sz val="9"/>
            <color indexed="81"/>
            <rFont val="MS P ゴシック"/>
            <family val="3"/>
            <charset val="128"/>
          </rPr>
          <t>賃金改善実施期間における加算実績額のうち</t>
        </r>
        <r>
          <rPr>
            <b/>
            <sz val="9"/>
            <color indexed="81"/>
            <rFont val="MS P ゴシック"/>
            <family val="3"/>
            <charset val="128"/>
          </rPr>
          <t>加算Ⅲ新規事由</t>
        </r>
        <r>
          <rPr>
            <sz val="9"/>
            <color indexed="81"/>
            <rFont val="MS P ゴシック"/>
            <family val="3"/>
            <charset val="128"/>
          </rPr>
          <t xml:space="preserve">に係る額として、以下により算定した額※をいう。
　① </t>
        </r>
        <r>
          <rPr>
            <u/>
            <sz val="9"/>
            <color indexed="81"/>
            <rFont val="MS P ゴシック"/>
            <family val="3"/>
            <charset val="128"/>
          </rPr>
          <t xml:space="preserve">加算前年度に加算Ⅲの適用を受けており、加算当年度に適用を受けようとする加算単価が
</t>
        </r>
        <r>
          <rPr>
            <sz val="9"/>
            <color indexed="81"/>
            <rFont val="MS P ゴシック"/>
            <family val="3"/>
            <charset val="128"/>
          </rPr>
          <t xml:space="preserve">　　 </t>
        </r>
        <r>
          <rPr>
            <u/>
            <sz val="9"/>
            <color indexed="81"/>
            <rFont val="MS P ゴシック"/>
            <family val="3"/>
            <charset val="128"/>
          </rPr>
          <t>公定価格の改定※により加算前年度に比して増加する場合</t>
        </r>
        <r>
          <rPr>
            <sz val="9"/>
            <color indexed="81"/>
            <rFont val="MS P ゴシック"/>
            <family val="3"/>
            <charset val="128"/>
          </rPr>
          <t xml:space="preserve">
</t>
        </r>
        <r>
          <rPr>
            <sz val="8"/>
            <color indexed="81"/>
            <rFont val="MS P ゴシック"/>
            <family val="3"/>
            <charset val="128"/>
          </rPr>
          <t>　（令和４年度に加算Ⅲの適用を受けた場合を除き、当該単価の増加のない施設・事業所において、当該単価の増加のある他の施設・事業所に係る
　　特定加算見込額の一部を受け入れる場合を含む。）</t>
        </r>
        <r>
          <rPr>
            <sz val="9"/>
            <color indexed="81"/>
            <rFont val="MS P ゴシック"/>
            <family val="3"/>
            <charset val="128"/>
          </rPr>
          <t xml:space="preserve">
　　｛「加算当年度の単価」－「基準年度の単価」｝×「加算当年度の加算Ⅲ算定対象人数」×
　　　「賃金改善実施期間の月数」（千円未満の端数は切り捨て）
　② </t>
        </r>
        <r>
          <rPr>
            <u/>
            <sz val="9"/>
            <color indexed="81"/>
            <rFont val="MS P ゴシック"/>
            <family val="3"/>
            <charset val="128"/>
          </rPr>
          <t>令和５年度以降、新たに加算Ⅲの適用を受けようとする場合</t>
        </r>
        <r>
          <rPr>
            <sz val="9"/>
            <color indexed="81"/>
            <rFont val="MS P ゴシック"/>
            <family val="3"/>
            <charset val="128"/>
          </rPr>
          <t xml:space="preserve"> or 
</t>
        </r>
        <r>
          <rPr>
            <sz val="9"/>
            <color indexed="8"/>
            <rFont val="MS P ゴシック"/>
            <family val="3"/>
            <charset val="128"/>
          </rPr>
          <t xml:space="preserve">  ③ </t>
        </r>
        <r>
          <rPr>
            <u/>
            <sz val="9"/>
            <color indexed="8"/>
            <rFont val="MS P ゴシック"/>
            <family val="3"/>
            <charset val="128"/>
          </rPr>
          <t>令和４年度に引き続き令和５年度も加算Ⅲの適用を受けようとする場合</t>
        </r>
        <r>
          <rPr>
            <sz val="9"/>
            <color indexed="81"/>
            <rFont val="MS P ゴシック"/>
            <family val="3"/>
            <charset val="128"/>
          </rPr>
          <t xml:space="preserve">
　　「加算当年度の単価」×「加算当年度の加算Ⅲ算定対象人数」×「賃金改善実施期間の月数」
　　　（千円未満の端数は切り捨て）
　　※ 施設・事業所間で加算実績額の一部の配分を調整する場合には、それぞれ、その受入
　　　（拠出）実績額が基準年度の受入（拠出）実績額を上回る（下回る）ときはその差額を
　　　加える（減じる）こと。</t>
        </r>
      </text>
    </comment>
    <comment ref="V35" authorId="0" shapeId="0" xr:uid="{8E7F3BCB-CF50-476B-BB5D-0BD7D24D44A8}">
      <text>
        <r>
          <rPr>
            <sz val="9"/>
            <color indexed="81"/>
            <rFont val="MS P ゴシック"/>
            <family val="3"/>
            <charset val="128"/>
          </rPr>
          <t>⑦⑧は記入不要
（ほとんどの施設が加算Ⅲ新規事由ありに該当するため）</t>
        </r>
      </text>
    </comment>
    <comment ref="AE51" authorId="0" shapeId="0" xr:uid="{CEF80978-CAB5-4DA7-8ED6-B5435C313DC9}">
      <text>
        <r>
          <rPr>
            <sz val="9"/>
            <color indexed="81"/>
            <rFont val="MS P ゴシック"/>
            <family val="3"/>
            <charset val="128"/>
          </rPr>
          <t xml:space="preserve">初期値として「加算Ⅲ新規事由あり」を入力しています。
該当しない場合は、変更してください。
</t>
        </r>
      </text>
    </comment>
  </commentList>
</comments>
</file>

<file path=xl/sharedStrings.xml><?xml version="1.0" encoding="utf-8"?>
<sst xmlns="http://schemas.openxmlformats.org/spreadsheetml/2006/main" count="3046" uniqueCount="962">
  <si>
    <t>別紙様式１</t>
    <rPh sb="0" eb="2">
      <t>ベッシ</t>
    </rPh>
    <rPh sb="2" eb="4">
      <t>ヨウシキ</t>
    </rPh>
    <phoneticPr fontId="5"/>
  </si>
  <si>
    <t>令和 　年度加算率等認定申請書（処遇改善等加算Ⅰ）</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5"/>
  </si>
  <si>
    <t>知事　殿</t>
    <rPh sb="0" eb="2">
      <t>チジ</t>
    </rPh>
    <rPh sb="3" eb="4">
      <t>ドノ</t>
    </rPh>
    <phoneticPr fontId="5"/>
  </si>
  <si>
    <t>地域区分</t>
    <rPh sb="0" eb="2">
      <t>チイキ</t>
    </rPh>
    <rPh sb="2" eb="4">
      <t>クブン</t>
    </rPh>
    <phoneticPr fontId="5"/>
  </si>
  <si>
    <t>長　殿</t>
    <rPh sb="0" eb="1">
      <t>チョウ</t>
    </rPh>
    <rPh sb="2" eb="3">
      <t>ドノ</t>
    </rPh>
    <phoneticPr fontId="5"/>
  </si>
  <si>
    <t>100分の20地域</t>
    <rPh sb="3" eb="4">
      <t>ブン</t>
    </rPh>
    <rPh sb="7" eb="9">
      <t>チイキ</t>
    </rPh>
    <phoneticPr fontId="5"/>
  </si>
  <si>
    <t>令和　年　月　日</t>
    <rPh sb="0" eb="2">
      <t>レイワ</t>
    </rPh>
    <rPh sb="3" eb="4">
      <t>ネン</t>
    </rPh>
    <rPh sb="5" eb="6">
      <t>ツキ</t>
    </rPh>
    <rPh sb="7" eb="8">
      <t>ニチ</t>
    </rPh>
    <phoneticPr fontId="5"/>
  </si>
  <si>
    <t>100分の16地域</t>
    <rPh sb="3" eb="4">
      <t>ブン</t>
    </rPh>
    <rPh sb="7" eb="9">
      <t>チイキ</t>
    </rPh>
    <phoneticPr fontId="5"/>
  </si>
  <si>
    <t>市町村名</t>
    <rPh sb="0" eb="3">
      <t>シチョウソン</t>
    </rPh>
    <rPh sb="3" eb="4">
      <t>メイ</t>
    </rPh>
    <phoneticPr fontId="5"/>
  </si>
  <si>
    <t>100分の15地域</t>
    <rPh sb="3" eb="4">
      <t>ブン</t>
    </rPh>
    <rPh sb="7" eb="9">
      <t>チイキ</t>
    </rPh>
    <phoneticPr fontId="5"/>
  </si>
  <si>
    <t>施設・事業所名</t>
    <rPh sb="0" eb="2">
      <t>シセツ</t>
    </rPh>
    <rPh sb="3" eb="6">
      <t>ジギョウショ</t>
    </rPh>
    <rPh sb="6" eb="7">
      <t>メイ</t>
    </rPh>
    <phoneticPr fontId="5"/>
  </si>
  <si>
    <t>100分の12地域</t>
    <rPh sb="3" eb="4">
      <t>ブン</t>
    </rPh>
    <rPh sb="7" eb="9">
      <t>チイキ</t>
    </rPh>
    <phoneticPr fontId="5"/>
  </si>
  <si>
    <t>施設・事業所類型</t>
    <rPh sb="0" eb="2">
      <t>シセツ</t>
    </rPh>
    <rPh sb="3" eb="6">
      <t>ジギョウショ</t>
    </rPh>
    <rPh sb="6" eb="8">
      <t>ルイケイ</t>
    </rPh>
    <phoneticPr fontId="5"/>
  </si>
  <si>
    <t>100分の10地域</t>
    <rPh sb="3" eb="4">
      <t>ブン</t>
    </rPh>
    <rPh sb="7" eb="9">
      <t>チイキ</t>
    </rPh>
    <phoneticPr fontId="5"/>
  </si>
  <si>
    <t>施設・事業所番号</t>
    <rPh sb="0" eb="2">
      <t>シセツ</t>
    </rPh>
    <rPh sb="3" eb="6">
      <t>ジギョウショ</t>
    </rPh>
    <rPh sb="6" eb="8">
      <t>バンゴウ</t>
    </rPh>
    <phoneticPr fontId="5"/>
  </si>
  <si>
    <t>100分の6地域</t>
    <rPh sb="3" eb="4">
      <t>ブン</t>
    </rPh>
    <rPh sb="6" eb="8">
      <t>チイキ</t>
    </rPh>
    <phoneticPr fontId="5"/>
  </si>
  <si>
    <t>設置者</t>
    <rPh sb="0" eb="1">
      <t>セツ</t>
    </rPh>
    <rPh sb="1" eb="2">
      <t>オキ</t>
    </rPh>
    <rPh sb="2" eb="3">
      <t>シャ</t>
    </rPh>
    <phoneticPr fontId="5"/>
  </si>
  <si>
    <t>100分の3地域</t>
    <rPh sb="3" eb="4">
      <t>ブン</t>
    </rPh>
    <rPh sb="6" eb="8">
      <t>チイキ</t>
    </rPh>
    <phoneticPr fontId="5"/>
  </si>
  <si>
    <t>その他地域</t>
    <phoneticPr fontId="5"/>
  </si>
  <si>
    <t>（１）加算率</t>
    <rPh sb="3" eb="5">
      <t>カサン</t>
    </rPh>
    <rPh sb="5" eb="6">
      <t>リツ</t>
    </rPh>
    <phoneticPr fontId="23"/>
  </si>
  <si>
    <r>
      <t xml:space="preserve">①基礎分
</t>
    </r>
    <r>
      <rPr>
        <sz val="10"/>
        <rFont val="HGｺﾞｼｯｸM"/>
        <family val="3"/>
        <charset val="128"/>
      </rPr>
      <t>（(3)Ｃに基づき設定）</t>
    </r>
    <rPh sb="1" eb="3">
      <t>キソ</t>
    </rPh>
    <rPh sb="3" eb="4">
      <t>ブン</t>
    </rPh>
    <rPh sb="11" eb="12">
      <t>モト</t>
    </rPh>
    <rPh sb="14" eb="16">
      <t>セッテイ</t>
    </rPh>
    <phoneticPr fontId="5"/>
  </si>
  <si>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5"/>
  </si>
  <si>
    <t>加算率（①＋②）</t>
    <rPh sb="0" eb="3">
      <t>カサンリツ</t>
    </rPh>
    <phoneticPr fontId="5"/>
  </si>
  <si>
    <t>③キャリア
パス要件※</t>
    <rPh sb="8" eb="10">
      <t>ヨウケン</t>
    </rPh>
    <phoneticPr fontId="5"/>
  </si>
  <si>
    <t>％</t>
    <phoneticPr fontId="5"/>
  </si>
  <si>
    <t>※</t>
    <phoneticPr fontId="5"/>
  </si>
  <si>
    <t>「適」で前年度から取組内容に変更がない場合又は「加算Ⅱ」の場合を除き、別紙様式２を添付すること。</t>
    <rPh sb="35" eb="37">
      <t>ベッシ</t>
    </rPh>
    <phoneticPr fontId="5"/>
  </si>
  <si>
    <t>「否」の場合、②の割合から２％減じること。</t>
    <phoneticPr fontId="5"/>
  </si>
  <si>
    <t>処遇改善等加算Ⅱを受ける場合は、「加算Ⅱ」を選択すること。</t>
    <phoneticPr fontId="5"/>
  </si>
  <si>
    <t>　（参考）前年度の認定の状況</t>
    <rPh sb="2" eb="4">
      <t>サンコウ</t>
    </rPh>
    <rPh sb="5" eb="8">
      <t>ゼンネンド</t>
    </rPh>
    <rPh sb="9" eb="11">
      <t>ニンテイ</t>
    </rPh>
    <rPh sb="12" eb="14">
      <t>ジョウキョウ</t>
    </rPh>
    <phoneticPr fontId="23"/>
  </si>
  <si>
    <t>①基礎分</t>
    <rPh sb="1" eb="3">
      <t>キソ</t>
    </rPh>
    <rPh sb="3" eb="4">
      <t>ブン</t>
    </rPh>
    <phoneticPr fontId="5"/>
  </si>
  <si>
    <t>適</t>
    <phoneticPr fontId="5"/>
  </si>
  <si>
    <t>否</t>
    <phoneticPr fontId="5"/>
  </si>
  <si>
    <t>加算Ⅱ</t>
    <phoneticPr fontId="5"/>
  </si>
  <si>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5"/>
  </si>
  <si>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23"/>
  </si>
  <si>
    <t>加算Ⅰ新規事由</t>
    <rPh sb="0" eb="2">
      <t>カサン</t>
    </rPh>
    <rPh sb="3" eb="5">
      <t>シンキ</t>
    </rPh>
    <rPh sb="5" eb="7">
      <t>ジユウ</t>
    </rPh>
    <phoneticPr fontId="5"/>
  </si>
  <si>
    <t>具体的な状況</t>
    <rPh sb="0" eb="3">
      <t>グタイテキ</t>
    </rPh>
    <rPh sb="4" eb="6">
      <t>ジョウキョウ</t>
    </rPh>
    <phoneticPr fontId="5"/>
  </si>
  <si>
    <t>　</t>
  </si>
  <si>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5"/>
  </si>
  <si>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5"/>
  </si>
  <si>
    <r>
      <t>場合（ｂ－１）</t>
    </r>
    <r>
      <rPr>
        <vertAlign val="superscript"/>
        <sz val="10"/>
        <rFont val="HGｺﾞｼｯｸM"/>
        <family val="3"/>
        <charset val="128"/>
      </rPr>
      <t>※</t>
    </r>
    <phoneticPr fontId="5"/>
  </si>
  <si>
    <t>受けた直近年度（</t>
    <rPh sb="0" eb="1">
      <t>ウ</t>
    </rPh>
    <rPh sb="3" eb="5">
      <t>チョッキン</t>
    </rPh>
    <rPh sb="5" eb="7">
      <t>ネンド</t>
    </rPh>
    <phoneticPr fontId="5"/>
  </si>
  <si>
    <t>）年度</t>
    <rPh sb="1" eb="3">
      <t>ネンド</t>
    </rPh>
    <phoneticPr fontId="5"/>
  </si>
  <si>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5"/>
  </si>
  <si>
    <t>※私学助成を受けていた幼稚園が初めて加算Ⅰの賃金改善要件分の適用を受ける場合を除く。</t>
    <phoneticPr fontId="5"/>
  </si>
  <si>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23"/>
  </si>
  <si>
    <t>定員</t>
    <rPh sb="0" eb="1">
      <t>テイ</t>
    </rPh>
    <rPh sb="1" eb="2">
      <t>イン</t>
    </rPh>
    <phoneticPr fontId="5"/>
  </si>
  <si>
    <t>開設年月日</t>
    <rPh sb="0" eb="2">
      <t>カイセツ</t>
    </rPh>
    <rPh sb="2" eb="5">
      <t>ネンガッピ</t>
    </rPh>
    <phoneticPr fontId="5"/>
  </si>
  <si>
    <t>年　月　日</t>
    <rPh sb="0" eb="1">
      <t>ネン</t>
    </rPh>
    <rPh sb="2" eb="3">
      <t>ツキ</t>
    </rPh>
    <rPh sb="4" eb="5">
      <t>ヒ</t>
    </rPh>
    <phoneticPr fontId="5"/>
  </si>
  <si>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5"/>
  </si>
  <si>
    <t>氏　　名</t>
    <rPh sb="0" eb="1">
      <t>シ</t>
    </rPh>
    <rPh sb="3" eb="4">
      <t>メイ</t>
    </rPh>
    <phoneticPr fontId="5"/>
  </si>
  <si>
    <t>職種</t>
    <rPh sb="0" eb="2">
      <t>ショクシュ</t>
    </rPh>
    <phoneticPr fontId="5"/>
  </si>
  <si>
    <t>経験年月数</t>
    <rPh sb="0" eb="2">
      <t>ケイケン</t>
    </rPh>
    <rPh sb="2" eb="4">
      <t>ネンゲツ</t>
    </rPh>
    <rPh sb="4" eb="5">
      <t>スウ</t>
    </rPh>
    <phoneticPr fontId="5"/>
  </si>
  <si>
    <t>合計
（ア＋イ）</t>
    <rPh sb="0" eb="2">
      <t>ゴウケイ</t>
    </rPh>
    <phoneticPr fontId="5"/>
  </si>
  <si>
    <t>その職種の資格取得
　　年　　月　　日</t>
    <rPh sb="2" eb="4">
      <t>ショクシュ</t>
    </rPh>
    <rPh sb="5" eb="7">
      <t>シカク</t>
    </rPh>
    <rPh sb="7" eb="9">
      <t>シュトク</t>
    </rPh>
    <rPh sb="12" eb="13">
      <t>ネン</t>
    </rPh>
    <rPh sb="15" eb="16">
      <t>ツキ</t>
    </rPh>
    <rPh sb="18" eb="19">
      <t>ヒ</t>
    </rPh>
    <phoneticPr fontId="5"/>
  </si>
  <si>
    <t xml:space="preserve">ア
 </t>
    <phoneticPr fontId="5"/>
  </si>
  <si>
    <t>現に勤務する
施設・事業所
の勤続年数</t>
    <rPh sb="15" eb="17">
      <t>キンゾク</t>
    </rPh>
    <rPh sb="17" eb="19">
      <t>ネンスウ</t>
    </rPh>
    <phoneticPr fontId="5"/>
  </si>
  <si>
    <t xml:space="preserve">イ
 </t>
    <phoneticPr fontId="5"/>
  </si>
  <si>
    <t>その他の施設・事業所の通算勤続年数</t>
    <rPh sb="2" eb="3">
      <t>ホカ</t>
    </rPh>
    <rPh sb="11" eb="13">
      <t>ツウサン</t>
    </rPh>
    <rPh sb="13" eb="15">
      <t>キンゾク</t>
    </rPh>
    <rPh sb="15" eb="17">
      <t>ネンスウ</t>
    </rPh>
    <phoneticPr fontId="5"/>
  </si>
  <si>
    <t>年　　月</t>
    <rPh sb="0" eb="1">
      <t>ネン</t>
    </rPh>
    <rPh sb="3" eb="4">
      <t>ツキ</t>
    </rPh>
    <phoneticPr fontId="5"/>
  </si>
  <si>
    <t>年　月</t>
    <rPh sb="0" eb="1">
      <t>ネン</t>
    </rPh>
    <rPh sb="2" eb="3">
      <t>ツキ</t>
    </rPh>
    <phoneticPr fontId="5"/>
  </si>
  <si>
    <r>
      <t xml:space="preserve">職員総数
</t>
    </r>
    <r>
      <rPr>
        <sz val="10"/>
        <rFont val="HGｺﾞｼｯｸM"/>
        <family val="3"/>
        <charset val="128"/>
      </rPr>
      <t>Ａ</t>
    </r>
    <rPh sb="0" eb="1">
      <t>ショク</t>
    </rPh>
    <rPh sb="1" eb="2">
      <t>イン</t>
    </rPh>
    <rPh sb="2" eb="4">
      <t>ソウスウ</t>
    </rPh>
    <phoneticPr fontId="5"/>
  </si>
  <si>
    <t>人</t>
    <rPh sb="0" eb="1">
      <t>ニン</t>
    </rPh>
    <phoneticPr fontId="5"/>
  </si>
  <si>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5"/>
  </si>
  <si>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5"/>
  </si>
  <si>
    <r>
      <t>年</t>
    </r>
    <r>
      <rPr>
        <vertAlign val="superscript"/>
        <sz val="11"/>
        <rFont val="HGｺﾞｼｯｸM"/>
        <family val="3"/>
        <charset val="128"/>
      </rPr>
      <t>※３</t>
    </r>
    <rPh sb="0" eb="1">
      <t>ネン</t>
    </rPh>
    <phoneticPr fontId="5"/>
  </si>
  <si>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5"/>
  </si>
  <si>
    <t>※２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5"/>
  </si>
  <si>
    <t>※３　平均経験年数は、６か月以上の端数は１年とし、６か月未満の端数は切り捨てとする。</t>
    <rPh sb="5" eb="7">
      <t>ケイケン</t>
    </rPh>
    <phoneticPr fontId="5"/>
  </si>
  <si>
    <t>市町村審査</t>
    <rPh sb="0" eb="3">
      <t>シチョウソン</t>
    </rPh>
    <rPh sb="3" eb="5">
      <t>シンサ</t>
    </rPh>
    <phoneticPr fontId="5"/>
  </si>
  <si>
    <t>担当者名</t>
    <rPh sb="0" eb="1">
      <t>タン</t>
    </rPh>
    <rPh sb="1" eb="2">
      <t>トウ</t>
    </rPh>
    <rPh sb="2" eb="3">
      <t>シャ</t>
    </rPh>
    <rPh sb="3" eb="4">
      <t>メイ</t>
    </rPh>
    <phoneticPr fontId="5"/>
  </si>
  <si>
    <t>別紙様式２</t>
    <rPh sb="0" eb="2">
      <t>ベッシ</t>
    </rPh>
    <rPh sb="2" eb="4">
      <t>ヨウシキ</t>
    </rPh>
    <phoneticPr fontId="5"/>
  </si>
  <si>
    <t>令和　　年度キャリアパス要件届出書</t>
    <rPh sb="0" eb="2">
      <t>レイワ</t>
    </rPh>
    <rPh sb="4" eb="6">
      <t>ネンド</t>
    </rPh>
    <rPh sb="12" eb="14">
      <t>ヨウケン</t>
    </rPh>
    <rPh sb="14" eb="17">
      <t>トドケデショ</t>
    </rPh>
    <phoneticPr fontId="5"/>
  </si>
  <si>
    <t>※加算Ⅱの適用を受けようとする場合には提出不要</t>
    <rPh sb="1" eb="3">
      <t>カサン</t>
    </rPh>
    <rPh sb="5" eb="7">
      <t>テキヨウ</t>
    </rPh>
    <rPh sb="8" eb="9">
      <t>ウ</t>
    </rPh>
    <rPh sb="15" eb="17">
      <t>バアイ</t>
    </rPh>
    <rPh sb="19" eb="21">
      <t>テイシュツ</t>
    </rPh>
    <rPh sb="21" eb="23">
      <t>フヨウ</t>
    </rPh>
    <phoneticPr fontId="5"/>
  </si>
  <si>
    <t>〇キャリアパスに関する要件について</t>
    <rPh sb="8" eb="9">
      <t>カン</t>
    </rPh>
    <rPh sb="11" eb="13">
      <t>ヨウケン</t>
    </rPh>
    <phoneticPr fontId="5"/>
  </si>
  <si>
    <t>次の内容について、「該当」「非該当」を選択すること。</t>
    <phoneticPr fontId="5"/>
  </si>
  <si>
    <t>①</t>
    <phoneticPr fontId="5"/>
  </si>
  <si>
    <t>次のａからｃまでの全ての要件を満たす。</t>
    <rPh sb="0" eb="1">
      <t>ツギ</t>
    </rPh>
    <rPh sb="9" eb="10">
      <t>スベ</t>
    </rPh>
    <rPh sb="12" eb="14">
      <t>ヨウケン</t>
    </rPh>
    <rPh sb="15" eb="16">
      <t>ミ</t>
    </rPh>
    <phoneticPr fontId="5"/>
  </si>
  <si>
    <t>　ａ　職員の職位、職責又は職務内容等に応じた勤務条件等の要件を定めている。</t>
    <phoneticPr fontId="5"/>
  </si>
  <si>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5"/>
  </si>
  <si>
    <t>該当</t>
    <phoneticPr fontId="5"/>
  </si>
  <si>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5"/>
  </si>
  <si>
    <t>非該当</t>
    <phoneticPr fontId="5"/>
  </si>
  <si>
    <t>②</t>
    <phoneticPr fontId="5"/>
  </si>
  <si>
    <t>次のｄ及びｅの要件を満たす。</t>
    <rPh sb="0" eb="1">
      <t>ツギ</t>
    </rPh>
    <rPh sb="3" eb="4">
      <t>オヨ</t>
    </rPh>
    <rPh sb="7" eb="9">
      <t>ヨウケン</t>
    </rPh>
    <rPh sb="10" eb="11">
      <t>ミ</t>
    </rPh>
    <phoneticPr fontId="5"/>
  </si>
  <si>
    <t>ｄ</t>
    <phoneticPr fontId="5"/>
  </si>
  <si>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5"/>
  </si>
  <si>
    <t>ｅ</t>
    <phoneticPr fontId="5"/>
  </si>
  <si>
    <t>ｄの実現のための具体的な取り組みの内容</t>
    <rPh sb="2" eb="4">
      <t>ジツゲン</t>
    </rPh>
    <rPh sb="8" eb="11">
      <t>グタイテキ</t>
    </rPh>
    <rPh sb="12" eb="13">
      <t>ト</t>
    </rPh>
    <rPh sb="14" eb="15">
      <t>ク</t>
    </rPh>
    <rPh sb="17" eb="19">
      <t>ナイヨウ</t>
    </rPh>
    <phoneticPr fontId="5"/>
  </si>
  <si>
    <t>ア</t>
    <phoneticPr fontId="5"/>
  </si>
  <si>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5"/>
  </si>
  <si>
    <t>イ</t>
    <phoneticPr fontId="5"/>
  </si>
  <si>
    <t>資格取得のための支援の実施　※当該支援の内容について下記に記載すること。</t>
    <phoneticPr fontId="5"/>
  </si>
  <si>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5"/>
  </si>
  <si>
    <t>令和　　年　　月　　日</t>
    <rPh sb="0" eb="2">
      <t>レイワ</t>
    </rPh>
    <rPh sb="4" eb="5">
      <t>ネン</t>
    </rPh>
    <rPh sb="7" eb="8">
      <t>ツキ</t>
    </rPh>
    <rPh sb="10" eb="11">
      <t>ヒ</t>
    </rPh>
    <phoneticPr fontId="5"/>
  </si>
  <si>
    <t>事業者名</t>
    <rPh sb="0" eb="4">
      <t>ジギョウシャメイ</t>
    </rPh>
    <phoneticPr fontId="5"/>
  </si>
  <si>
    <t>代表者名</t>
    <rPh sb="0" eb="3">
      <t>ダイヒョウシャ</t>
    </rPh>
    <rPh sb="3" eb="4">
      <t>メイ</t>
    </rPh>
    <phoneticPr fontId="5"/>
  </si>
  <si>
    <t>〇</t>
    <phoneticPr fontId="5"/>
  </si>
  <si>
    <t>有</t>
    <rPh sb="0" eb="1">
      <t>ア</t>
    </rPh>
    <phoneticPr fontId="5"/>
  </si>
  <si>
    <t>別紙様式３</t>
    <rPh sb="0" eb="2">
      <t>ベッシ</t>
    </rPh>
    <rPh sb="2" eb="4">
      <t>ヨウシキ</t>
    </rPh>
    <phoneticPr fontId="5"/>
  </si>
  <si>
    <t>無</t>
    <rPh sb="0" eb="1">
      <t>ナシ</t>
    </rPh>
    <phoneticPr fontId="5"/>
  </si>
  <si>
    <t>令和　　年度　加算算定対象人数等認定申請書（処遇改善等加算Ⅱ）</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5"/>
  </si>
  <si>
    <t>知事　殿</t>
    <rPh sb="0" eb="1">
      <t>チ</t>
    </rPh>
    <rPh sb="1" eb="2">
      <t>コト</t>
    </rPh>
    <rPh sb="3" eb="4">
      <t>ドノ</t>
    </rPh>
    <phoneticPr fontId="5"/>
  </si>
  <si>
    <t>加算の要件について</t>
    <rPh sb="0" eb="2">
      <t>カサン</t>
    </rPh>
    <rPh sb="3" eb="5">
      <t>ヨウケン</t>
    </rPh>
    <phoneticPr fontId="5"/>
  </si>
  <si>
    <t>次の内容について、当てはまる項目に○をつけること。</t>
    <rPh sb="0" eb="1">
      <t>ツギ</t>
    </rPh>
    <rPh sb="2" eb="4">
      <t>ナイヨウ</t>
    </rPh>
    <rPh sb="9" eb="10">
      <t>ア</t>
    </rPh>
    <rPh sb="14" eb="16">
      <t>コウモク</t>
    </rPh>
    <phoneticPr fontId="5"/>
  </si>
  <si>
    <t>　職員の職位、職責又は職務内容に応じた勤務条件等の要件及びこれに応じた賃金体系を定め、全ての職員に周知している。</t>
    <rPh sb="43" eb="44">
      <t>スベ</t>
    </rPh>
    <phoneticPr fontId="5"/>
  </si>
  <si>
    <t>加算額の算定に用いる職員数について</t>
    <rPh sb="0" eb="3">
      <t>カサンガク</t>
    </rPh>
    <rPh sb="4" eb="6">
      <t>サンテイ</t>
    </rPh>
    <rPh sb="7" eb="8">
      <t>モチ</t>
    </rPh>
    <rPh sb="10" eb="12">
      <t>ショクイン</t>
    </rPh>
    <rPh sb="12" eb="13">
      <t>スウ</t>
    </rPh>
    <phoneticPr fontId="5"/>
  </si>
  <si>
    <t>①利用定員</t>
    <rPh sb="1" eb="3">
      <t>リヨウ</t>
    </rPh>
    <rPh sb="3" eb="5">
      <t>テイイン</t>
    </rPh>
    <phoneticPr fontId="5"/>
  </si>
  <si>
    <t>②年齢別
　児童数</t>
    <rPh sb="1" eb="4">
      <t>ネンレイベツ</t>
    </rPh>
    <rPh sb="6" eb="9">
      <t>ジドウスウ</t>
    </rPh>
    <phoneticPr fontId="5"/>
  </si>
  <si>
    <t>４歳以上児</t>
    <rPh sb="1" eb="2">
      <t>サイ</t>
    </rPh>
    <rPh sb="2" eb="5">
      <t>イジョウジ</t>
    </rPh>
    <phoneticPr fontId="5"/>
  </si>
  <si>
    <t>３歳児</t>
    <rPh sb="1" eb="3">
      <t>サイジ</t>
    </rPh>
    <phoneticPr fontId="5"/>
  </si>
  <si>
    <t>１，２歳児</t>
    <rPh sb="3" eb="5">
      <t>サイジ</t>
    </rPh>
    <phoneticPr fontId="5"/>
  </si>
  <si>
    <t>０歳児</t>
    <rPh sb="1" eb="3">
      <t>サイジ</t>
    </rPh>
    <phoneticPr fontId="5"/>
  </si>
  <si>
    <t>うち満３歳児※</t>
    <rPh sb="2" eb="3">
      <t>マン</t>
    </rPh>
    <rPh sb="4" eb="6">
      <t>サイジ</t>
    </rPh>
    <phoneticPr fontId="5"/>
  </si>
  <si>
    <t>③各種加算の適用状況</t>
    <rPh sb="1" eb="3">
      <t>カクシュ</t>
    </rPh>
    <rPh sb="3" eb="5">
      <t>カサン</t>
    </rPh>
    <rPh sb="6" eb="8">
      <t>テキヨウ</t>
    </rPh>
    <rPh sb="8" eb="10">
      <t>ジョウキョウ</t>
    </rPh>
    <phoneticPr fontId="5"/>
  </si>
  <si>
    <t>幼稚園</t>
    <rPh sb="0" eb="3">
      <t>ヨウチエン</t>
    </rPh>
    <phoneticPr fontId="5"/>
  </si>
  <si>
    <t>３歳児配置改善加算</t>
    <rPh sb="1" eb="3">
      <t>サイジ</t>
    </rPh>
    <rPh sb="3" eb="5">
      <t>ハイチ</t>
    </rPh>
    <rPh sb="5" eb="7">
      <t>カイゼン</t>
    </rPh>
    <rPh sb="7" eb="9">
      <t>カサン</t>
    </rPh>
    <phoneticPr fontId="5"/>
  </si>
  <si>
    <t>満３歳児対応加配加算</t>
    <rPh sb="0" eb="1">
      <t>マン</t>
    </rPh>
    <rPh sb="2" eb="4">
      <t>サイジ</t>
    </rPh>
    <rPh sb="4" eb="6">
      <t>タイオウ</t>
    </rPh>
    <rPh sb="6" eb="8">
      <t>カハイ</t>
    </rPh>
    <rPh sb="8" eb="10">
      <t>カサン</t>
    </rPh>
    <phoneticPr fontId="5"/>
  </si>
  <si>
    <t>講師配置加算</t>
    <rPh sb="0" eb="2">
      <t>コウシ</t>
    </rPh>
    <rPh sb="2" eb="4">
      <t>ハイチ</t>
    </rPh>
    <rPh sb="4" eb="6">
      <t>カサン</t>
    </rPh>
    <phoneticPr fontId="5"/>
  </si>
  <si>
    <t>チーム保育加配加算</t>
    <rPh sb="3" eb="5">
      <t>ホイク</t>
    </rPh>
    <rPh sb="5" eb="7">
      <t>カハイ</t>
    </rPh>
    <rPh sb="7" eb="9">
      <t>カサン</t>
    </rPh>
    <phoneticPr fontId="5"/>
  </si>
  <si>
    <t>通園送迎加算</t>
    <rPh sb="0" eb="2">
      <t>ツウエン</t>
    </rPh>
    <rPh sb="2" eb="4">
      <t>ソウゲイ</t>
    </rPh>
    <rPh sb="4" eb="6">
      <t>カサン</t>
    </rPh>
    <phoneticPr fontId="5"/>
  </si>
  <si>
    <t>給食実施加算（施設内調理）</t>
    <rPh sb="0" eb="2">
      <t>キュウショク</t>
    </rPh>
    <rPh sb="2" eb="4">
      <t>ジッシ</t>
    </rPh>
    <rPh sb="4" eb="6">
      <t>カサン</t>
    </rPh>
    <rPh sb="7" eb="9">
      <t>シセツ</t>
    </rPh>
    <rPh sb="9" eb="10">
      <t>ナイ</t>
    </rPh>
    <rPh sb="10" eb="12">
      <t>チョウリ</t>
    </rPh>
    <phoneticPr fontId="5"/>
  </si>
  <si>
    <t>主幹教諭等専任加算</t>
    <rPh sb="0" eb="2">
      <t>シュカン</t>
    </rPh>
    <rPh sb="2" eb="4">
      <t>キョウユ</t>
    </rPh>
    <rPh sb="4" eb="5">
      <t>トウ</t>
    </rPh>
    <rPh sb="5" eb="7">
      <t>センニン</t>
    </rPh>
    <rPh sb="7" eb="9">
      <t>カサン</t>
    </rPh>
    <phoneticPr fontId="5"/>
  </si>
  <si>
    <t>事務職員配置加算</t>
    <rPh sb="0" eb="2">
      <t>ジム</t>
    </rPh>
    <rPh sb="2" eb="4">
      <t>ショクイン</t>
    </rPh>
    <rPh sb="4" eb="6">
      <t>ハイチ</t>
    </rPh>
    <rPh sb="6" eb="8">
      <t>カサン</t>
    </rPh>
    <phoneticPr fontId="5"/>
  </si>
  <si>
    <t>指導充実加配加算</t>
    <rPh sb="0" eb="2">
      <t>シドウ</t>
    </rPh>
    <rPh sb="2" eb="4">
      <t>ジュウジツ</t>
    </rPh>
    <rPh sb="4" eb="6">
      <t>カハイ</t>
    </rPh>
    <rPh sb="6" eb="8">
      <t>カサン</t>
    </rPh>
    <phoneticPr fontId="5"/>
  </si>
  <si>
    <t>事務負担対応加配加算</t>
    <rPh sb="0" eb="2">
      <t>ジム</t>
    </rPh>
    <rPh sb="2" eb="4">
      <t>フタン</t>
    </rPh>
    <rPh sb="4" eb="6">
      <t>タイオウ</t>
    </rPh>
    <rPh sb="6" eb="8">
      <t>カハイ</t>
    </rPh>
    <rPh sb="8" eb="10">
      <t>カサン</t>
    </rPh>
    <phoneticPr fontId="5"/>
  </si>
  <si>
    <t>栄養管理加算（Ａ：配置の場合）</t>
    <rPh sb="0" eb="2">
      <t>エイヨウ</t>
    </rPh>
    <rPh sb="2" eb="4">
      <t>カンリ</t>
    </rPh>
    <rPh sb="4" eb="6">
      <t>カサン</t>
    </rPh>
    <rPh sb="9" eb="11">
      <t>ハイチ</t>
    </rPh>
    <rPh sb="12" eb="14">
      <t>バアイ</t>
    </rPh>
    <phoneticPr fontId="5"/>
  </si>
  <si>
    <t>副園長・教頭配置加算を受けている場合の減算</t>
    <rPh sb="6" eb="8">
      <t>ハイチ</t>
    </rPh>
    <rPh sb="11" eb="12">
      <t>ウ</t>
    </rPh>
    <rPh sb="16" eb="18">
      <t>バアイ</t>
    </rPh>
    <rPh sb="19" eb="21">
      <t>ゲンザン</t>
    </rPh>
    <phoneticPr fontId="5"/>
  </si>
  <si>
    <t>年齢別配置基準を下回る場合による減算</t>
    <rPh sb="11" eb="13">
      <t>バアイ</t>
    </rPh>
    <rPh sb="16" eb="18">
      <t>ゲンサン</t>
    </rPh>
    <phoneticPr fontId="5"/>
  </si>
  <si>
    <t>保育所</t>
    <rPh sb="0" eb="2">
      <t>ホイク</t>
    </rPh>
    <rPh sb="2" eb="3">
      <t>ショ</t>
    </rPh>
    <phoneticPr fontId="5"/>
  </si>
  <si>
    <t>保育標準時間認定の子どもの有無</t>
    <rPh sb="0" eb="2">
      <t>ホイク</t>
    </rPh>
    <rPh sb="2" eb="4">
      <t>ヒョウジュン</t>
    </rPh>
    <rPh sb="4" eb="6">
      <t>ジカン</t>
    </rPh>
    <rPh sb="6" eb="8">
      <t>ニンテイ</t>
    </rPh>
    <rPh sb="9" eb="10">
      <t>コ</t>
    </rPh>
    <rPh sb="13" eb="15">
      <t>ウム</t>
    </rPh>
    <phoneticPr fontId="5"/>
  </si>
  <si>
    <t>主任保育士専任加算</t>
    <rPh sb="0" eb="2">
      <t>シュニン</t>
    </rPh>
    <rPh sb="2" eb="5">
      <t>ホイクシ</t>
    </rPh>
    <rPh sb="5" eb="7">
      <t>センニン</t>
    </rPh>
    <rPh sb="7" eb="9">
      <t>カサン</t>
    </rPh>
    <phoneticPr fontId="5"/>
  </si>
  <si>
    <t>事務職員雇上費加算</t>
    <rPh sb="0" eb="2">
      <t>ジム</t>
    </rPh>
    <rPh sb="2" eb="4">
      <t>ショクイン</t>
    </rPh>
    <rPh sb="4" eb="5">
      <t>ヤト</t>
    </rPh>
    <rPh sb="5" eb="6">
      <t>ア</t>
    </rPh>
    <rPh sb="6" eb="7">
      <t>ヒ</t>
    </rPh>
    <rPh sb="7" eb="9">
      <t>カサン</t>
    </rPh>
    <phoneticPr fontId="5"/>
  </si>
  <si>
    <t>休日保育加算</t>
    <rPh sb="0" eb="2">
      <t>キュウジツ</t>
    </rPh>
    <rPh sb="2" eb="4">
      <t>ホイク</t>
    </rPh>
    <rPh sb="4" eb="6">
      <t>カサン</t>
    </rPh>
    <phoneticPr fontId="5"/>
  </si>
  <si>
    <t>チーム保育推進加算</t>
    <rPh sb="3" eb="5">
      <t>ホイク</t>
    </rPh>
    <rPh sb="5" eb="7">
      <t>スイシン</t>
    </rPh>
    <rPh sb="7" eb="9">
      <t>カサン</t>
    </rPh>
    <phoneticPr fontId="5"/>
  </si>
  <si>
    <t>認定こども園</t>
    <rPh sb="0" eb="2">
      <t>ニンテイ</t>
    </rPh>
    <rPh sb="5" eb="6">
      <t>エン</t>
    </rPh>
    <phoneticPr fontId="5"/>
  </si>
  <si>
    <t>学級編制調整加配加算</t>
    <rPh sb="0" eb="2">
      <t>ガッキュウ</t>
    </rPh>
    <rPh sb="2" eb="4">
      <t>ヘンセイ</t>
    </rPh>
    <rPh sb="4" eb="6">
      <t>チョウセイ</t>
    </rPh>
    <rPh sb="6" eb="8">
      <t>カハイ</t>
    </rPh>
    <rPh sb="8" eb="10">
      <t>カサン</t>
    </rPh>
    <phoneticPr fontId="5"/>
  </si>
  <si>
    <t>講師配置加算</t>
    <phoneticPr fontId="5"/>
  </si>
  <si>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5"/>
  </si>
  <si>
    <t>小規模保育（A型B型）</t>
    <rPh sb="0" eb="3">
      <t>ショウキボ</t>
    </rPh>
    <rPh sb="3" eb="5">
      <t>ホイク</t>
    </rPh>
    <rPh sb="7" eb="8">
      <t>ガタ</t>
    </rPh>
    <rPh sb="9" eb="10">
      <t>ガタ</t>
    </rPh>
    <phoneticPr fontId="5"/>
  </si>
  <si>
    <t>障害児保育加算</t>
    <rPh sb="0" eb="3">
      <t>ショウガイジ</t>
    </rPh>
    <rPh sb="3" eb="5">
      <t>ホイク</t>
    </rPh>
    <rPh sb="5" eb="7">
      <t>カサン</t>
    </rPh>
    <phoneticPr fontId="5"/>
  </si>
  <si>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5"/>
  </si>
  <si>
    <t>小規模保育（C型）</t>
    <rPh sb="0" eb="3">
      <t>ショウキボ</t>
    </rPh>
    <rPh sb="3" eb="5">
      <t>ホイク</t>
    </rPh>
    <rPh sb="7" eb="8">
      <t>ガタ</t>
    </rPh>
    <phoneticPr fontId="5"/>
  </si>
  <si>
    <t>事業所内保育</t>
    <rPh sb="0" eb="3">
      <t>ジギョウショ</t>
    </rPh>
    <rPh sb="3" eb="4">
      <t>ナイ</t>
    </rPh>
    <rPh sb="4" eb="6">
      <t>ホイク</t>
    </rPh>
    <phoneticPr fontId="5"/>
  </si>
  <si>
    <t>④家庭的保育等の経験年数</t>
    <rPh sb="1" eb="4">
      <t>カテイテキ</t>
    </rPh>
    <rPh sb="4" eb="6">
      <t>ホイク</t>
    </rPh>
    <rPh sb="6" eb="7">
      <t>トウ</t>
    </rPh>
    <rPh sb="8" eb="10">
      <t>ケイケン</t>
    </rPh>
    <rPh sb="10" eb="12">
      <t>ネンスウ</t>
    </rPh>
    <phoneticPr fontId="5"/>
  </si>
  <si>
    <t>家庭的保育</t>
    <rPh sb="0" eb="3">
      <t>カテイテキ</t>
    </rPh>
    <rPh sb="3" eb="5">
      <t>ホイク</t>
    </rPh>
    <phoneticPr fontId="5"/>
  </si>
  <si>
    <t>加算対象者
経験年数</t>
    <rPh sb="0" eb="2">
      <t>カサン</t>
    </rPh>
    <rPh sb="2" eb="4">
      <t>タイショウ</t>
    </rPh>
    <rPh sb="4" eb="5">
      <t>シャ</t>
    </rPh>
    <rPh sb="6" eb="8">
      <t>ケイケン</t>
    </rPh>
    <rPh sb="8" eb="10">
      <t>ネンスウ</t>
    </rPh>
    <phoneticPr fontId="5"/>
  </si>
  <si>
    <t>年</t>
    <rPh sb="0" eb="1">
      <t>ネン</t>
    </rPh>
    <phoneticPr fontId="5"/>
  </si>
  <si>
    <t>居宅訪問型保育</t>
    <rPh sb="0" eb="2">
      <t>キョタク</t>
    </rPh>
    <rPh sb="2" eb="5">
      <t>ホウモンガタ</t>
    </rPh>
    <rPh sb="5" eb="7">
      <t>ホイク</t>
    </rPh>
    <phoneticPr fontId="5"/>
  </si>
  <si>
    <t>加算対象者
経験年数</t>
    <rPh sb="0" eb="2">
      <t>カサン</t>
    </rPh>
    <rPh sb="2" eb="5">
      <t>タイショウシャ</t>
    </rPh>
    <rPh sb="6" eb="8">
      <t>ケイケン</t>
    </rPh>
    <rPh sb="8" eb="10">
      <t>ネンスウ</t>
    </rPh>
    <phoneticPr fontId="5"/>
  </si>
  <si>
    <t>⑤加算対象人数の基礎となる職員数</t>
    <rPh sb="1" eb="3">
      <t>カサン</t>
    </rPh>
    <rPh sb="3" eb="5">
      <t>タイショウ</t>
    </rPh>
    <rPh sb="5" eb="7">
      <t>ニンズウ</t>
    </rPh>
    <rPh sb="8" eb="10">
      <t>キソ</t>
    </rPh>
    <rPh sb="13" eb="16">
      <t>ショクインスウ</t>
    </rPh>
    <phoneticPr fontId="5"/>
  </si>
  <si>
    <t>⑥加算対象人数</t>
    <rPh sb="1" eb="3">
      <t>カサン</t>
    </rPh>
    <rPh sb="3" eb="5">
      <t>タイショウ</t>
    </rPh>
    <rPh sb="5" eb="7">
      <t>ニンズウ</t>
    </rPh>
    <phoneticPr fontId="5"/>
  </si>
  <si>
    <t>人数Ａ（⑤×１／３）</t>
    <rPh sb="0" eb="2">
      <t>ニンズウ</t>
    </rPh>
    <phoneticPr fontId="5"/>
  </si>
  <si>
    <t>人数Ｂ（⑤×１／５）</t>
    <rPh sb="0" eb="2">
      <t>ニンズウ</t>
    </rPh>
    <phoneticPr fontId="5"/>
  </si>
  <si>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5"/>
  </si>
  <si>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5"/>
  </si>
  <si>
    <t>※　④について経験年数の根拠となる書類を添付すること。</t>
    <rPh sb="7" eb="9">
      <t>ケイケン</t>
    </rPh>
    <rPh sb="9" eb="11">
      <t>ネンスウ</t>
    </rPh>
    <phoneticPr fontId="5"/>
  </si>
  <si>
    <t>※　⑤について算出方法を示した書類を添付すること。</t>
    <phoneticPr fontId="5"/>
  </si>
  <si>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5"/>
  </si>
  <si>
    <t>　　事業の場合は「人数A」「人数B」のいずれかに「１」、他方に「０」を記入すること。</t>
    <rPh sb="2" eb="4">
      <t>ジギョウ</t>
    </rPh>
    <rPh sb="9" eb="11">
      <t>ニンズウ</t>
    </rPh>
    <rPh sb="14" eb="16">
      <t>ニンズウ</t>
    </rPh>
    <phoneticPr fontId="5"/>
  </si>
  <si>
    <t>別紙様式４</t>
    <rPh sb="0" eb="2">
      <t>ベッシ</t>
    </rPh>
    <rPh sb="2" eb="4">
      <t>ヨウシキ</t>
    </rPh>
    <phoneticPr fontId="5"/>
  </si>
  <si>
    <t>令和　　年度　加算算定対象人数等認定申請書（処遇改善等加算Ⅲ）</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5"/>
  </si>
  <si>
    <t>処遇改善等加算Ⅲによる賃金改善に係る計画の具体的内容を職員に周知している</t>
    <phoneticPr fontId="5"/>
  </si>
  <si>
    <t>給食実施加算（施設内調理・外部搬入）</t>
    <rPh sb="0" eb="2">
      <t>キュウショク</t>
    </rPh>
    <rPh sb="2" eb="4">
      <t>ジッシ</t>
    </rPh>
    <rPh sb="4" eb="6">
      <t>カサン</t>
    </rPh>
    <rPh sb="7" eb="9">
      <t>シセツ</t>
    </rPh>
    <rPh sb="9" eb="10">
      <t>ナイ</t>
    </rPh>
    <rPh sb="10" eb="12">
      <t>チョウリ</t>
    </rPh>
    <rPh sb="13" eb="15">
      <t>ガイブ</t>
    </rPh>
    <rPh sb="15" eb="17">
      <t>ハンニュウ</t>
    </rPh>
    <phoneticPr fontId="5"/>
  </si>
  <si>
    <t>療育支援加算（Ａ・Ｂ）</t>
    <rPh sb="0" eb="2">
      <t>リョウイク</t>
    </rPh>
    <rPh sb="2" eb="4">
      <t>シエン</t>
    </rPh>
    <rPh sb="4" eb="6">
      <t>カサン</t>
    </rPh>
    <phoneticPr fontId="5"/>
  </si>
  <si>
    <t>夜間保育加算</t>
    <rPh sb="0" eb="2">
      <t>ヤカン</t>
    </rPh>
    <rPh sb="2" eb="4">
      <t>ホイク</t>
    </rPh>
    <rPh sb="4" eb="6">
      <t>カサン</t>
    </rPh>
    <phoneticPr fontId="5"/>
  </si>
  <si>
    <t>分園の場合の減算</t>
    <rPh sb="0" eb="2">
      <t>ブンエン</t>
    </rPh>
    <rPh sb="3" eb="5">
      <t>バアイ</t>
    </rPh>
    <rPh sb="6" eb="8">
      <t>ゲンサン</t>
    </rPh>
    <phoneticPr fontId="5"/>
  </si>
  <si>
    <t>施設長を配置していない場合の減算</t>
    <rPh sb="0" eb="2">
      <t>シセツ</t>
    </rPh>
    <rPh sb="2" eb="3">
      <t>チョウ</t>
    </rPh>
    <rPh sb="4" eb="6">
      <t>ハイチ</t>
    </rPh>
    <rPh sb="11" eb="13">
      <t>バアイ</t>
    </rPh>
    <rPh sb="14" eb="16">
      <t>ゲンサン</t>
    </rPh>
    <phoneticPr fontId="5"/>
  </si>
  <si>
    <t>③各種加算の適用状況</t>
    <phoneticPr fontId="5"/>
  </si>
  <si>
    <t>１号認定こどもの利用定員を設定しない場合による調整</t>
    <rPh sb="1" eb="2">
      <t>ゴウ</t>
    </rPh>
    <rPh sb="2" eb="4">
      <t>ニンテイ</t>
    </rPh>
    <rPh sb="8" eb="10">
      <t>リヨウ</t>
    </rPh>
    <rPh sb="10" eb="12">
      <t>テイイン</t>
    </rPh>
    <rPh sb="13" eb="15">
      <t>セッテイ</t>
    </rPh>
    <rPh sb="18" eb="20">
      <t>バアイ</t>
    </rPh>
    <rPh sb="23" eb="25">
      <t>チョウセイ</t>
    </rPh>
    <phoneticPr fontId="5"/>
  </si>
  <si>
    <t>分園の場合による減算</t>
    <rPh sb="0" eb="2">
      <t>ブンエン</t>
    </rPh>
    <rPh sb="3" eb="5">
      <t>バアイ</t>
    </rPh>
    <rPh sb="8" eb="10">
      <t>ゲンサン</t>
    </rPh>
    <phoneticPr fontId="5"/>
  </si>
  <si>
    <t>管理者を配置していない場合の減算</t>
    <rPh sb="0" eb="3">
      <t>カンリシャ</t>
    </rPh>
    <rPh sb="4" eb="6">
      <t>ハイチ</t>
    </rPh>
    <rPh sb="11" eb="13">
      <t>バアイ</t>
    </rPh>
    <rPh sb="14" eb="16">
      <t>ゲンサン</t>
    </rPh>
    <phoneticPr fontId="5"/>
  </si>
  <si>
    <t>家庭的保育補助者加算</t>
    <rPh sb="0" eb="3">
      <t>カテイテキ</t>
    </rPh>
    <rPh sb="3" eb="5">
      <t>ホイク</t>
    </rPh>
    <rPh sb="5" eb="8">
      <t>ホジョシャ</t>
    </rPh>
    <rPh sb="8" eb="10">
      <t>カサン</t>
    </rPh>
    <phoneticPr fontId="5"/>
  </si>
  <si>
    <t>居宅訪問型保育</t>
    <rPh sb="0" eb="2">
      <t>キョタク</t>
    </rPh>
    <rPh sb="2" eb="4">
      <t>ホウモン</t>
    </rPh>
    <rPh sb="4" eb="5">
      <t>ガタ</t>
    </rPh>
    <rPh sb="5" eb="7">
      <t>ホイク</t>
    </rPh>
    <phoneticPr fontId="5"/>
  </si>
  <si>
    <t>特定の日に保育を行わない場合による減算</t>
    <rPh sb="0" eb="2">
      <t>トクテイ</t>
    </rPh>
    <rPh sb="3" eb="4">
      <t>ヒ</t>
    </rPh>
    <rPh sb="5" eb="7">
      <t>ホイク</t>
    </rPh>
    <rPh sb="8" eb="9">
      <t>オコナ</t>
    </rPh>
    <rPh sb="12" eb="14">
      <t>バアイ</t>
    </rPh>
    <rPh sb="17" eb="19">
      <t>ゲンサン</t>
    </rPh>
    <phoneticPr fontId="5"/>
  </si>
  <si>
    <t>④加算対象人数の基礎となる職員数</t>
    <rPh sb="1" eb="3">
      <t>カサン</t>
    </rPh>
    <rPh sb="3" eb="5">
      <t>タイショウ</t>
    </rPh>
    <rPh sb="5" eb="7">
      <t>ニンズウ</t>
    </rPh>
    <rPh sb="8" eb="10">
      <t>キソ</t>
    </rPh>
    <rPh sb="13" eb="16">
      <t>ショクインスウ</t>
    </rPh>
    <phoneticPr fontId="5"/>
  </si>
  <si>
    <t>※　②について各月平均の年齢別児童数の算出方法を示した書類を添付すること。</t>
    <rPh sb="7" eb="9">
      <t>カクツキ</t>
    </rPh>
    <rPh sb="9" eb="11">
      <t>ヘイキン</t>
    </rPh>
    <rPh sb="12" eb="15">
      <t>ネンレイベツ</t>
    </rPh>
    <rPh sb="15" eb="18">
      <t>ジドウスウ</t>
    </rPh>
    <rPh sb="19" eb="21">
      <t>サンシュツ</t>
    </rPh>
    <rPh sb="21" eb="23">
      <t>ホウホウ</t>
    </rPh>
    <rPh sb="24" eb="25">
      <t>シメ</t>
    </rPh>
    <rPh sb="27" eb="29">
      <t>ショルイ</t>
    </rPh>
    <rPh sb="30" eb="32">
      <t>テンプ</t>
    </rPh>
    <phoneticPr fontId="5"/>
  </si>
  <si>
    <t>※　④について算出方法を示した書類を添付すること。</t>
    <phoneticPr fontId="5"/>
  </si>
  <si>
    <t>別紙様式５</t>
    <rPh sb="0" eb="2">
      <t>ベッシ</t>
    </rPh>
    <rPh sb="2" eb="4">
      <t>ヨウシキ</t>
    </rPh>
    <phoneticPr fontId="5"/>
  </si>
  <si>
    <t>✔</t>
    <phoneticPr fontId="5"/>
  </si>
  <si>
    <t>○</t>
    <phoneticPr fontId="5"/>
  </si>
  <si>
    <t>令和　　年度賃金改善計画書（処遇改善等加算Ⅰ）</t>
    <rPh sb="0" eb="2">
      <t>レイワ</t>
    </rPh>
    <rPh sb="4" eb="5">
      <t>ネン</t>
    </rPh>
    <rPh sb="5" eb="6">
      <t>ド</t>
    </rPh>
    <rPh sb="6" eb="8">
      <t>チンギン</t>
    </rPh>
    <rPh sb="8" eb="10">
      <t>カイゼン</t>
    </rPh>
    <rPh sb="10" eb="13">
      <t>ケイカクショ</t>
    </rPh>
    <rPh sb="14" eb="16">
      <t>ショグウ</t>
    </rPh>
    <rPh sb="16" eb="18">
      <t>カイゼン</t>
    </rPh>
    <rPh sb="18" eb="19">
      <t>トウ</t>
    </rPh>
    <rPh sb="19" eb="21">
      <t>カサン</t>
    </rPh>
    <phoneticPr fontId="5"/>
  </si>
  <si>
    <t>（１）加算見込額</t>
    <rPh sb="3" eb="5">
      <t>カサン</t>
    </rPh>
    <rPh sb="5" eb="7">
      <t>ミコ</t>
    </rPh>
    <rPh sb="7" eb="8">
      <t>ガク</t>
    </rPh>
    <phoneticPr fontId="5"/>
  </si>
  <si>
    <t>加算率</t>
    <rPh sb="0" eb="3">
      <t>カサンリツ</t>
    </rPh>
    <phoneticPr fontId="5"/>
  </si>
  <si>
    <t>③加算Ⅰ新規事由に係る加算率（※1）</t>
    <rPh sb="1" eb="3">
      <t>カサン</t>
    </rPh>
    <rPh sb="4" eb="6">
      <t>シンキ</t>
    </rPh>
    <rPh sb="6" eb="8">
      <t>ジユウ</t>
    </rPh>
    <rPh sb="9" eb="10">
      <t>カカ</t>
    </rPh>
    <rPh sb="11" eb="14">
      <t>カサンリツ</t>
    </rPh>
    <phoneticPr fontId="5"/>
  </si>
  <si>
    <t>④</t>
    <phoneticPr fontId="5"/>
  </si>
  <si>
    <t>加算見込額（千円未満の端数は切り捨て）（※2）</t>
    <rPh sb="0" eb="2">
      <t>カサン</t>
    </rPh>
    <rPh sb="2" eb="4">
      <t>ミコ</t>
    </rPh>
    <rPh sb="4" eb="5">
      <t>ガク</t>
    </rPh>
    <phoneticPr fontId="5"/>
  </si>
  <si>
    <t>円</t>
    <rPh sb="0" eb="1">
      <t>エン</t>
    </rPh>
    <phoneticPr fontId="5"/>
  </si>
  <si>
    <t>⑤特定加算見込額（千円未満の端数は切り捨て）（※2）</t>
    <rPh sb="1" eb="3">
      <t>トクテイ</t>
    </rPh>
    <rPh sb="3" eb="5">
      <t>カサン</t>
    </rPh>
    <rPh sb="5" eb="8">
      <t>ミコミガク</t>
    </rPh>
    <phoneticPr fontId="5"/>
  </si>
  <si>
    <t>⑥</t>
    <phoneticPr fontId="5"/>
  </si>
  <si>
    <t>賃金改善実施期間</t>
    <rPh sb="0" eb="2">
      <t>チンギン</t>
    </rPh>
    <rPh sb="2" eb="4">
      <t>カイゼン</t>
    </rPh>
    <rPh sb="4" eb="6">
      <t>ジッシ</t>
    </rPh>
    <rPh sb="6" eb="8">
      <t>キカン</t>
    </rPh>
    <phoneticPr fontId="5"/>
  </si>
  <si>
    <t>令和　　年　　月　～　令和　　年　　月</t>
    <rPh sb="0" eb="2">
      <t>レイワ</t>
    </rPh>
    <rPh sb="4" eb="5">
      <t>ネン</t>
    </rPh>
    <rPh sb="7" eb="8">
      <t>ガツ</t>
    </rPh>
    <rPh sb="11" eb="13">
      <t>レイワ</t>
    </rPh>
    <rPh sb="15" eb="16">
      <t>ネン</t>
    </rPh>
    <rPh sb="18" eb="19">
      <t>ガツ</t>
    </rPh>
    <phoneticPr fontId="5"/>
  </si>
  <si>
    <t>※1</t>
    <phoneticPr fontId="5"/>
  </si>
  <si>
    <t>※2</t>
    <phoneticPr fontId="5"/>
  </si>
  <si>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5"/>
  </si>
  <si>
    <t>（２）賃金改善等見込総額</t>
    <rPh sb="3" eb="5">
      <t>チンギン</t>
    </rPh>
    <rPh sb="5" eb="7">
      <t>カイゼン</t>
    </rPh>
    <rPh sb="7" eb="8">
      <t>トウ</t>
    </rPh>
    <rPh sb="8" eb="10">
      <t>ミコ</t>
    </rPh>
    <rPh sb="10" eb="12">
      <t>ソウガク</t>
    </rPh>
    <phoneticPr fontId="5"/>
  </si>
  <si>
    <t>②賃金改善見込総額（③－④－⑤－⑥－⑦）</t>
    <phoneticPr fontId="5"/>
  </si>
  <si>
    <t>③支払賃金</t>
    <phoneticPr fontId="5"/>
  </si>
  <si>
    <t>④③のうち、加算前年度の加算残額に係る支払賃金</t>
    <phoneticPr fontId="5"/>
  </si>
  <si>
    <t>⑤③のうち、加算Ⅱの新規事由による賃金改善額</t>
    <phoneticPr fontId="5"/>
  </si>
  <si>
    <t>⑥③のうち、加算Ⅲによる賃金改善額</t>
    <phoneticPr fontId="5"/>
  </si>
  <si>
    <t>⑨基準翌年度から加算当年度までの公定価格における人件費の改定分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5"/>
  </si>
  <si>
    <t>（３）他施設・事業所への配分等について</t>
    <rPh sb="3" eb="6">
      <t>タシセツ</t>
    </rPh>
    <rPh sb="7" eb="10">
      <t>ジギョウショ</t>
    </rPh>
    <rPh sb="12" eb="14">
      <t>ハイブン</t>
    </rPh>
    <rPh sb="14" eb="15">
      <t>トウ</t>
    </rPh>
    <phoneticPr fontId="5"/>
  </si>
  <si>
    <t>拠出見込額</t>
    <rPh sb="0" eb="2">
      <t>キョシュツ</t>
    </rPh>
    <rPh sb="2" eb="4">
      <t>ミコミ</t>
    </rPh>
    <rPh sb="4" eb="5">
      <t>ガク</t>
    </rPh>
    <phoneticPr fontId="5"/>
  </si>
  <si>
    <t>②うち基準年度からの増減分</t>
    <rPh sb="3" eb="5">
      <t>キジュン</t>
    </rPh>
    <rPh sb="5" eb="7">
      <t>ネンド</t>
    </rPh>
    <rPh sb="10" eb="12">
      <t>ゾウゲン</t>
    </rPh>
    <rPh sb="12" eb="13">
      <t>ブン</t>
    </rPh>
    <phoneticPr fontId="5"/>
  </si>
  <si>
    <t>③</t>
    <phoneticPr fontId="5"/>
  </si>
  <si>
    <t>受入見込額</t>
    <rPh sb="0" eb="1">
      <t>ウ</t>
    </rPh>
    <rPh sb="1" eb="2">
      <t>イ</t>
    </rPh>
    <rPh sb="2" eb="4">
      <t>ミコミ</t>
    </rPh>
    <rPh sb="4" eb="5">
      <t>ガク</t>
    </rPh>
    <phoneticPr fontId="5"/>
  </si>
  <si>
    <t>④うち基準年度からの増減分</t>
    <rPh sb="3" eb="5">
      <t>キジュン</t>
    </rPh>
    <rPh sb="5" eb="7">
      <t>ネンド</t>
    </rPh>
    <rPh sb="10" eb="12">
      <t>ゾウゲン</t>
    </rPh>
    <rPh sb="12" eb="13">
      <t>ブン</t>
    </rPh>
    <phoneticPr fontId="5"/>
  </si>
  <si>
    <t>別紙様式５別添２の「同一事業者内における拠出見込額・受入見込額一覧表」を添付すること。</t>
    <rPh sb="5" eb="7">
      <t>ベッテン</t>
    </rPh>
    <phoneticPr fontId="5"/>
  </si>
  <si>
    <t>※確認欄（千円未満の端数は切り捨て）</t>
    <rPh sb="1" eb="3">
      <t>カクニン</t>
    </rPh>
    <rPh sb="3" eb="4">
      <t>ラン</t>
    </rPh>
    <phoneticPr fontId="5"/>
  </si>
  <si>
    <t>＜加算Ⅰ新規事由がある場合＞（以下のＢの額がＡの額以上であること）</t>
    <rPh sb="1" eb="3">
      <t>カサン</t>
    </rPh>
    <rPh sb="4" eb="6">
      <t>シンキ</t>
    </rPh>
    <rPh sb="6" eb="8">
      <t>ジユウ</t>
    </rPh>
    <rPh sb="11" eb="13">
      <t>バアイ</t>
    </rPh>
    <phoneticPr fontId="5"/>
  </si>
  <si>
    <t>Ａ</t>
    <phoneticPr fontId="5"/>
  </si>
  <si>
    <t>特定加算見込額【（１）⑤】</t>
    <rPh sb="0" eb="2">
      <t>トクテイ</t>
    </rPh>
    <rPh sb="2" eb="4">
      <t>カサン</t>
    </rPh>
    <rPh sb="4" eb="6">
      <t>ミコ</t>
    </rPh>
    <rPh sb="6" eb="7">
      <t>ガク</t>
    </rPh>
    <phoneticPr fontId="5"/>
  </si>
  <si>
    <t>Ｂ</t>
    <phoneticPr fontId="5"/>
  </si>
  <si>
    <t>賃金改善等見込総額【（２）①】</t>
    <rPh sb="0" eb="2">
      <t>チンギン</t>
    </rPh>
    <rPh sb="2" eb="4">
      <t>カイゼン</t>
    </rPh>
    <rPh sb="8" eb="9">
      <t>ガク</t>
    </rPh>
    <phoneticPr fontId="5"/>
  </si>
  <si>
    <t>＜加算Ⅰ新規事由がない場合＞（以下のＢの額がＡの額以上であること）</t>
    <rPh sb="1" eb="3">
      <t>カサン</t>
    </rPh>
    <rPh sb="4" eb="6">
      <t>シンキ</t>
    </rPh>
    <rPh sb="6" eb="8">
      <t>ジユウ</t>
    </rPh>
    <rPh sb="11" eb="13">
      <t>バアイ</t>
    </rPh>
    <phoneticPr fontId="5"/>
  </si>
  <si>
    <t>加算前年度の賃金水準（起点賃金水準）【（２）⑦－（３）②＋（３）④（※）】</t>
    <rPh sb="0" eb="2">
      <t>カサン</t>
    </rPh>
    <rPh sb="2" eb="5">
      <t>ゼンネンド</t>
    </rPh>
    <rPh sb="6" eb="8">
      <t>チンギン</t>
    </rPh>
    <rPh sb="8" eb="10">
      <t>スイジュン</t>
    </rPh>
    <rPh sb="11" eb="13">
      <t>キテン</t>
    </rPh>
    <rPh sb="13" eb="15">
      <t>チンギン</t>
    </rPh>
    <rPh sb="15" eb="17">
      <t>スイジュン</t>
    </rPh>
    <phoneticPr fontId="5"/>
  </si>
  <si>
    <t>賃金見込総額【（２）③－（２）④－（２）⑤－（２）⑥】</t>
    <rPh sb="0" eb="2">
      <t>チンギン</t>
    </rPh>
    <rPh sb="2" eb="4">
      <t>ミコ</t>
    </rPh>
    <rPh sb="4" eb="6">
      <t>ソウガク</t>
    </rPh>
    <phoneticPr fontId="5"/>
  </si>
  <si>
    <t>（３）②及び（３）④から法定福利費等の事業主負担分を除いたうえで算出すること。</t>
    <phoneticPr fontId="5"/>
  </si>
  <si>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5"/>
  </si>
  <si>
    <t>別紙様式５別添１</t>
    <rPh sb="0" eb="2">
      <t>ベッシ</t>
    </rPh>
    <rPh sb="2" eb="4">
      <t>ヨウシキ</t>
    </rPh>
    <rPh sb="5" eb="7">
      <t>ベッテン</t>
    </rPh>
    <phoneticPr fontId="5"/>
  </si>
  <si>
    <t>施設・事業所名</t>
    <phoneticPr fontId="5"/>
  </si>
  <si>
    <t>賃金改善明細（職員別表）</t>
    <rPh sb="4" eb="6">
      <t>メイサイ</t>
    </rPh>
    <rPh sb="7" eb="9">
      <t>ショクイン</t>
    </rPh>
    <rPh sb="9" eb="10">
      <t>ベツ</t>
    </rPh>
    <rPh sb="10" eb="11">
      <t>ヒョウ</t>
    </rPh>
    <phoneticPr fontId="5"/>
  </si>
  <si>
    <t>No</t>
    <phoneticPr fontId="5"/>
  </si>
  <si>
    <t>職員名</t>
    <phoneticPr fontId="5"/>
  </si>
  <si>
    <t>改善実施有無</t>
    <phoneticPr fontId="5"/>
  </si>
  <si>
    <t>職種</t>
    <phoneticPr fontId="5"/>
  </si>
  <si>
    <r>
      <t>経験年数　</t>
    </r>
    <r>
      <rPr>
        <sz val="12"/>
        <rFont val="ＭＳ ゴシック"/>
        <family val="3"/>
        <charset val="128"/>
      </rPr>
      <t>※1</t>
    </r>
    <phoneticPr fontId="5"/>
  </si>
  <si>
    <r>
      <t xml:space="preserve">常勤
非常勤
</t>
    </r>
    <r>
      <rPr>
        <sz val="12"/>
        <rFont val="ＭＳ ゴシック"/>
        <family val="3"/>
        <charset val="128"/>
      </rPr>
      <t>※2</t>
    </r>
    <phoneticPr fontId="5"/>
  </si>
  <si>
    <r>
      <t xml:space="preserve">常勤
換算値
</t>
    </r>
    <r>
      <rPr>
        <sz val="12"/>
        <rFont val="ＭＳ ゴシック"/>
        <family val="3"/>
        <charset val="128"/>
      </rPr>
      <t>※3</t>
    </r>
    <phoneticPr fontId="5"/>
  </si>
  <si>
    <t>法人役員との兼務</t>
    <phoneticPr fontId="5"/>
  </si>
  <si>
    <t>起点賃金水準</t>
    <rPh sb="0" eb="2">
      <t>キテン</t>
    </rPh>
    <rPh sb="2" eb="4">
      <t>チンギン</t>
    </rPh>
    <rPh sb="4" eb="6">
      <t>スイジュン</t>
    </rPh>
    <phoneticPr fontId="5"/>
  </si>
  <si>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5"/>
  </si>
  <si>
    <t>備考</t>
    <rPh sb="0" eb="2">
      <t>ビコウ</t>
    </rPh>
    <phoneticPr fontId="5"/>
  </si>
  <si>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5"/>
  </si>
  <si>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5"/>
  </si>
  <si>
    <t>賃金改善を行う場合の支払賃金※6</t>
    <rPh sb="0" eb="2">
      <t>チンギン</t>
    </rPh>
    <rPh sb="2" eb="4">
      <t>カイゼン</t>
    </rPh>
    <rPh sb="5" eb="6">
      <t>オコナ</t>
    </rPh>
    <rPh sb="7" eb="9">
      <t>バアイ</t>
    </rPh>
    <rPh sb="10" eb="12">
      <t>シハラ</t>
    </rPh>
    <rPh sb="12" eb="14">
      <t>チンギン</t>
    </rPh>
    <phoneticPr fontId="5"/>
  </si>
  <si>
    <t>基本給
①</t>
    <phoneticPr fontId="5"/>
  </si>
  <si>
    <t>手当
②</t>
    <rPh sb="0" eb="2">
      <t>テアテ</t>
    </rPh>
    <phoneticPr fontId="5"/>
  </si>
  <si>
    <t>賞与
（一時金）
③</t>
    <rPh sb="0" eb="2">
      <t>ショウヨ</t>
    </rPh>
    <phoneticPr fontId="5"/>
  </si>
  <si>
    <r>
      <t xml:space="preserve">小計
</t>
    </r>
    <r>
      <rPr>
        <sz val="12"/>
        <rFont val="ＭＳ ゴシック"/>
        <family val="3"/>
        <charset val="128"/>
      </rPr>
      <t>④
（①＋②＋③）</t>
    </r>
    <rPh sb="0" eb="2">
      <t>ショウケイ</t>
    </rPh>
    <phoneticPr fontId="5"/>
  </si>
  <si>
    <t>総額</t>
    <rPh sb="0" eb="2">
      <t>ソウガク</t>
    </rPh>
    <phoneticPr fontId="5"/>
  </si>
  <si>
    <t>←【様式５】（２）②賃金改善見込総額と一致</t>
    <rPh sb="14" eb="16">
      <t>ミコ</t>
    </rPh>
    <rPh sb="16" eb="17">
      <t>ソウ</t>
    </rPh>
    <phoneticPr fontId="5"/>
  </si>
  <si>
    <t>【記入における留意事項】</t>
    <phoneticPr fontId="5"/>
  </si>
  <si>
    <t>施設・事業所に現に勤務している職員全員（職種を問わず、非常勤を含む。）を記載すること。</t>
    <phoneticPr fontId="5"/>
  </si>
  <si>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5"/>
  </si>
  <si>
    <t>←【様式５】（２）①賃金改善等見込総額と一致</t>
    <rPh sb="15" eb="17">
      <t>ミコ</t>
    </rPh>
    <rPh sb="20" eb="22">
      <t>イッチ</t>
    </rPh>
    <phoneticPr fontId="5"/>
  </si>
  <si>
    <t>※2　</t>
    <phoneticPr fontId="5"/>
  </si>
  <si>
    <t>※3</t>
    <phoneticPr fontId="5"/>
  </si>
  <si>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5"/>
  </si>
  <si>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5"/>
  </si>
  <si>
    <t>※4</t>
    <phoneticPr fontId="5"/>
  </si>
  <si>
    <t>※5</t>
    <phoneticPr fontId="5"/>
  </si>
  <si>
    <t>人件費の改定状況部分については、施設の職員構成等を踏まえ、施設の判断で適切に配分を行った額を記入すること。法定福利費等の事業主負担額を除く。</t>
    <rPh sb="53" eb="55">
      <t>ホウテイ</t>
    </rPh>
    <rPh sb="55" eb="57">
      <t>フクリ</t>
    </rPh>
    <rPh sb="57" eb="58">
      <t>ヒ</t>
    </rPh>
    <rPh sb="58" eb="59">
      <t>トウ</t>
    </rPh>
    <rPh sb="60" eb="63">
      <t>ジギョウヌシ</t>
    </rPh>
    <rPh sb="63" eb="65">
      <t>フタン</t>
    </rPh>
    <rPh sb="65" eb="66">
      <t>ガク</t>
    </rPh>
    <rPh sb="67" eb="68">
      <t>ノゾ</t>
    </rPh>
    <phoneticPr fontId="5"/>
  </si>
  <si>
    <t>※6</t>
    <phoneticPr fontId="5"/>
  </si>
  <si>
    <t>法定福利費等の事業主負担額を除く。</t>
    <phoneticPr fontId="5"/>
  </si>
  <si>
    <t>※7</t>
  </si>
  <si>
    <t>別紙様式７別添１（４）又は（５）における「処遇改善等加算Ⅱによる賃金改善額」の「うち基準翌年度から加算当年度における賃金改善分」を対象職員ごとに算出して記入すること。法定福利費等の事業主負担額を除く。</t>
    <rPh sb="0" eb="2">
      <t>ベッシ</t>
    </rPh>
    <rPh sb="2" eb="4">
      <t>ヨウシキ</t>
    </rPh>
    <rPh sb="5" eb="7">
      <t>ベッテン</t>
    </rPh>
    <rPh sb="11" eb="12">
      <t>マタ</t>
    </rPh>
    <rPh sb="21" eb="23">
      <t>ショグウ</t>
    </rPh>
    <rPh sb="23" eb="25">
      <t>カイゼン</t>
    </rPh>
    <rPh sb="25" eb="26">
      <t>トウ</t>
    </rPh>
    <rPh sb="26" eb="28">
      <t>カサン</t>
    </rPh>
    <rPh sb="32" eb="34">
      <t>チンギン</t>
    </rPh>
    <rPh sb="34" eb="36">
      <t>カイゼン</t>
    </rPh>
    <rPh sb="36" eb="37">
      <t>ガク</t>
    </rPh>
    <rPh sb="42" eb="44">
      <t>キジュン</t>
    </rPh>
    <rPh sb="44" eb="47">
      <t>ヨクネンド</t>
    </rPh>
    <rPh sb="49" eb="51">
      <t>カサン</t>
    </rPh>
    <rPh sb="51" eb="54">
      <t>トウネンド</t>
    </rPh>
    <rPh sb="58" eb="60">
      <t>チンギン</t>
    </rPh>
    <rPh sb="60" eb="62">
      <t>カイゼン</t>
    </rPh>
    <rPh sb="62" eb="63">
      <t>ブン</t>
    </rPh>
    <rPh sb="65" eb="67">
      <t>タイショウ</t>
    </rPh>
    <rPh sb="67" eb="69">
      <t>ショクイン</t>
    </rPh>
    <rPh sb="72" eb="74">
      <t>サンシュツ</t>
    </rPh>
    <rPh sb="76" eb="78">
      <t>キニュウ</t>
    </rPh>
    <phoneticPr fontId="8"/>
  </si>
  <si>
    <t>※8</t>
  </si>
  <si>
    <t>別紙様式９別添１における「加算Ⅲによる賃金改善見込額」を対象職員ごとに記入すること。法定福利費等の事業主負担額を除く。</t>
    <phoneticPr fontId="8"/>
  </si>
  <si>
    <t>別紙様式５別添２</t>
    <rPh sb="0" eb="2">
      <t>ベッシ</t>
    </rPh>
    <rPh sb="2" eb="4">
      <t>ヨウシキ</t>
    </rPh>
    <rPh sb="5" eb="7">
      <t>ベッテン</t>
    </rPh>
    <phoneticPr fontId="5"/>
  </si>
  <si>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5"/>
  </si>
  <si>
    <t>番号</t>
    <rPh sb="0" eb="2">
      <t>バンゴウ</t>
    </rPh>
    <phoneticPr fontId="5"/>
  </si>
  <si>
    <t>都道府県名</t>
    <rPh sb="0" eb="4">
      <t>トドウフケン</t>
    </rPh>
    <rPh sb="4" eb="5">
      <t>メイ</t>
    </rPh>
    <phoneticPr fontId="5"/>
  </si>
  <si>
    <t>市町村名</t>
    <rPh sb="0" eb="4">
      <t>シチョウソンメイ</t>
    </rPh>
    <phoneticPr fontId="5"/>
  </si>
  <si>
    <r>
      <t>施設・事業所名</t>
    </r>
    <r>
      <rPr>
        <vertAlign val="superscript"/>
        <sz val="12"/>
        <rFont val="HGｺﾞｼｯｸM"/>
        <family val="3"/>
        <charset val="128"/>
      </rPr>
      <t>※1</t>
    </r>
    <rPh sb="0" eb="2">
      <t>シセツ</t>
    </rPh>
    <rPh sb="3" eb="6">
      <t>ジギョウショ</t>
    </rPh>
    <rPh sb="6" eb="7">
      <t>メイ</t>
    </rPh>
    <phoneticPr fontId="5"/>
  </si>
  <si>
    <t>他事業所への拠出額
（円）</t>
    <rPh sb="0" eb="1">
      <t>ホカ</t>
    </rPh>
    <rPh sb="1" eb="4">
      <t>ジギョウショ</t>
    </rPh>
    <rPh sb="6" eb="8">
      <t>キョシュツ</t>
    </rPh>
    <rPh sb="8" eb="9">
      <t>ガク</t>
    </rPh>
    <rPh sb="11" eb="12">
      <t>エン</t>
    </rPh>
    <phoneticPr fontId="5"/>
  </si>
  <si>
    <t>他事業所からの受入額
（円）</t>
    <rPh sb="0" eb="1">
      <t>ホカ</t>
    </rPh>
    <rPh sb="1" eb="4">
      <t>ジギョウショ</t>
    </rPh>
    <rPh sb="7" eb="9">
      <t>ウケイレ</t>
    </rPh>
    <rPh sb="9" eb="10">
      <t>ガク</t>
    </rPh>
    <rPh sb="12" eb="13">
      <t>エン</t>
    </rPh>
    <phoneticPr fontId="5"/>
  </si>
  <si>
    <t>例１</t>
    <rPh sb="0" eb="1">
      <t>レイ</t>
    </rPh>
    <phoneticPr fontId="5"/>
  </si>
  <si>
    <t>○○県</t>
    <rPh sb="2" eb="3">
      <t>ケン</t>
    </rPh>
    <phoneticPr fontId="5"/>
  </si>
  <si>
    <t>○○市</t>
    <rPh sb="2" eb="3">
      <t>シ</t>
    </rPh>
    <phoneticPr fontId="5"/>
  </si>
  <si>
    <t>○○保育所</t>
    <rPh sb="2" eb="5">
      <t>ホイクショ</t>
    </rPh>
    <phoneticPr fontId="5"/>
  </si>
  <si>
    <t>合計</t>
    <rPh sb="0" eb="2">
      <t>ゴウケイ</t>
    </rPh>
    <phoneticPr fontId="5"/>
  </si>
  <si>
    <t>同一事業者が運営する全ての施設・事業所（特定教育・保育施設及び特定地域型保育事業所）について記入すること。</t>
    <phoneticPr fontId="5"/>
  </si>
  <si>
    <t>別紙様式６</t>
    <rPh sb="0" eb="2">
      <t>ベッシ</t>
    </rPh>
    <rPh sb="2" eb="4">
      <t>ヨウシキ</t>
    </rPh>
    <phoneticPr fontId="5"/>
  </si>
  <si>
    <t>支払いの有無</t>
    <rPh sb="0" eb="2">
      <t>シハラ</t>
    </rPh>
    <rPh sb="4" eb="6">
      <t>ウム</t>
    </rPh>
    <phoneticPr fontId="5"/>
  </si>
  <si>
    <t>支払い時期</t>
    <rPh sb="0" eb="2">
      <t>シハラ</t>
    </rPh>
    <rPh sb="3" eb="5">
      <t>ジキ</t>
    </rPh>
    <phoneticPr fontId="5"/>
  </si>
  <si>
    <t>賃金改善の方法</t>
    <rPh sb="0" eb="2">
      <t>チンギン</t>
    </rPh>
    <rPh sb="2" eb="4">
      <t>カイゼン</t>
    </rPh>
    <rPh sb="5" eb="7">
      <t>ホウホウ</t>
    </rPh>
    <phoneticPr fontId="5"/>
  </si>
  <si>
    <t>基本給</t>
    <rPh sb="0" eb="3">
      <t>キホンキュウ</t>
    </rPh>
    <phoneticPr fontId="5"/>
  </si>
  <si>
    <t>支払った給与の項目</t>
    <rPh sb="0" eb="2">
      <t>シハラ</t>
    </rPh>
    <rPh sb="4" eb="6">
      <t>キュウヨ</t>
    </rPh>
    <rPh sb="7" eb="9">
      <t>コウモク</t>
    </rPh>
    <phoneticPr fontId="5"/>
  </si>
  <si>
    <t>手当（　　　　）</t>
    <rPh sb="0" eb="2">
      <t>テアテ</t>
    </rPh>
    <phoneticPr fontId="5"/>
  </si>
  <si>
    <t>賞与（一時金）</t>
    <rPh sb="0" eb="2">
      <t>ショウヨ</t>
    </rPh>
    <rPh sb="3" eb="6">
      <t>イチジキン</t>
    </rPh>
    <phoneticPr fontId="5"/>
  </si>
  <si>
    <t>その他（　　　　）</t>
    <rPh sb="2" eb="3">
      <t>ホカ</t>
    </rPh>
    <phoneticPr fontId="5"/>
  </si>
  <si>
    <t>　具体的な支払い方法</t>
    <rPh sb="1" eb="4">
      <t>グタイテキ</t>
    </rPh>
    <rPh sb="5" eb="7">
      <t>シハラ</t>
    </rPh>
    <rPh sb="8" eb="10">
      <t>ホウホウ</t>
    </rPh>
    <phoneticPr fontId="5"/>
  </si>
  <si>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5"/>
  </si>
  <si>
    <t>（２）加算実績額</t>
    <rPh sb="3" eb="5">
      <t>カサン</t>
    </rPh>
    <rPh sb="5" eb="7">
      <t>ジッセキ</t>
    </rPh>
    <rPh sb="7" eb="8">
      <t>ガク</t>
    </rPh>
    <phoneticPr fontId="5"/>
  </si>
  <si>
    <t>加算実績額（千円未満の端数は切り捨て）（※）</t>
    <rPh sb="0" eb="2">
      <t>カサン</t>
    </rPh>
    <rPh sb="2" eb="4">
      <t>ジッセキ</t>
    </rPh>
    <rPh sb="4" eb="5">
      <t>ガク</t>
    </rPh>
    <phoneticPr fontId="5"/>
  </si>
  <si>
    <t>②特定加算実績額（千円未満の端数は切り捨て）（※）</t>
    <rPh sb="1" eb="3">
      <t>トクテイ</t>
    </rPh>
    <rPh sb="3" eb="5">
      <t>カサン</t>
    </rPh>
    <rPh sb="5" eb="7">
      <t>ジッセキ</t>
    </rPh>
    <rPh sb="7" eb="8">
      <t>ガク</t>
    </rPh>
    <phoneticPr fontId="5"/>
  </si>
  <si>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5"/>
  </si>
  <si>
    <t>（３）賃金改善等実績総額</t>
    <rPh sb="3" eb="5">
      <t>チンギン</t>
    </rPh>
    <rPh sb="5" eb="7">
      <t>カイゼン</t>
    </rPh>
    <rPh sb="7" eb="8">
      <t>トウ</t>
    </rPh>
    <rPh sb="8" eb="10">
      <t>ジッセキ</t>
    </rPh>
    <rPh sb="10" eb="11">
      <t>ソウ</t>
    </rPh>
    <rPh sb="11" eb="12">
      <t>ガク</t>
    </rPh>
    <phoneticPr fontId="5"/>
  </si>
  <si>
    <t>②賃金改善実績総額（③－④－⑤－⑥－⑦）</t>
    <rPh sb="7" eb="8">
      <t>ソウ</t>
    </rPh>
    <phoneticPr fontId="5"/>
  </si>
  <si>
    <t>⑨基準翌年度から加算当年度までの公定価格における人件費の改定分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5"/>
  </si>
  <si>
    <t>（４）他施設・事業所への配分等について</t>
    <rPh sb="3" eb="6">
      <t>タシセツ</t>
    </rPh>
    <rPh sb="7" eb="10">
      <t>ジギョウショ</t>
    </rPh>
    <rPh sb="12" eb="14">
      <t>ハイブン</t>
    </rPh>
    <rPh sb="14" eb="15">
      <t>トウ</t>
    </rPh>
    <phoneticPr fontId="5"/>
  </si>
  <si>
    <t>拠出実績額</t>
    <rPh sb="0" eb="2">
      <t>キョシュツ</t>
    </rPh>
    <rPh sb="2" eb="4">
      <t>ジッセキ</t>
    </rPh>
    <rPh sb="4" eb="5">
      <t>ガク</t>
    </rPh>
    <phoneticPr fontId="5"/>
  </si>
  <si>
    <t>受入実績額</t>
    <rPh sb="0" eb="1">
      <t>ウ</t>
    </rPh>
    <rPh sb="1" eb="2">
      <t>イ</t>
    </rPh>
    <rPh sb="2" eb="4">
      <t>ジッセキ</t>
    </rPh>
    <rPh sb="4" eb="5">
      <t>ガク</t>
    </rPh>
    <phoneticPr fontId="5"/>
  </si>
  <si>
    <t>別紙様式６別添２の「同一事業者内における拠出実績額・受入実績額一覧表」を添付すること。</t>
    <rPh sb="5" eb="7">
      <t>ベッテン</t>
    </rPh>
    <rPh sb="22" eb="24">
      <t>ジッセキ</t>
    </rPh>
    <rPh sb="28" eb="30">
      <t>ジッセキ</t>
    </rPh>
    <phoneticPr fontId="5"/>
  </si>
  <si>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5"/>
  </si>
  <si>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5"/>
  </si>
  <si>
    <t>加算Ⅰ新規事由の有無</t>
    <phoneticPr fontId="5"/>
  </si>
  <si>
    <t>加算Ⅰ新規事由あり</t>
    <rPh sb="0" eb="2">
      <t>カサン</t>
    </rPh>
    <rPh sb="3" eb="5">
      <t>シンキ</t>
    </rPh>
    <rPh sb="5" eb="7">
      <t>ジユウ</t>
    </rPh>
    <phoneticPr fontId="5"/>
  </si>
  <si>
    <t>※加算Ⅰ新規事由の有無の別により、以下により算出すること。
・加算Ⅰ新規事由がある場合：
（２）②－（３）①
・加算Ⅰ新規事由がない場合：
（３）⑦－｛（３）③－（３）④－（３）⑤－（３）⑥｝－（４）②＋（４）④（※）</t>
    <phoneticPr fontId="5"/>
  </si>
  <si>
    <t>加算Ⅰ新規事由なし</t>
    <rPh sb="0" eb="2">
      <t>カサン</t>
    </rPh>
    <rPh sb="3" eb="5">
      <t>シンキ</t>
    </rPh>
    <rPh sb="5" eb="7">
      <t>ジユウ</t>
    </rPh>
    <phoneticPr fontId="5"/>
  </si>
  <si>
    <t>（以下、加算残額が生じた場合のみ記入）</t>
    <rPh sb="1" eb="3">
      <t>イカ</t>
    </rPh>
    <rPh sb="4" eb="6">
      <t>カサン</t>
    </rPh>
    <rPh sb="6" eb="8">
      <t>ザンガク</t>
    </rPh>
    <rPh sb="9" eb="10">
      <t>ショウ</t>
    </rPh>
    <rPh sb="12" eb="14">
      <t>バアイ</t>
    </rPh>
    <rPh sb="16" eb="18">
      <t>キニュウ</t>
    </rPh>
    <phoneticPr fontId="5"/>
  </si>
  <si>
    <t>加算残額に対応した賃金の支払い状況</t>
    <rPh sb="0" eb="2">
      <t>カサン</t>
    </rPh>
    <rPh sb="2" eb="4">
      <t>ザンガク</t>
    </rPh>
    <rPh sb="5" eb="7">
      <t>タイオウ</t>
    </rPh>
    <rPh sb="9" eb="11">
      <t>チンギン</t>
    </rPh>
    <rPh sb="12" eb="14">
      <t>シハラ</t>
    </rPh>
    <rPh sb="15" eb="17">
      <t>ジョウキョウ</t>
    </rPh>
    <phoneticPr fontId="5"/>
  </si>
  <si>
    <t>支払った（支払う予定の）給与の項目</t>
    <rPh sb="0" eb="2">
      <t>シハラ</t>
    </rPh>
    <rPh sb="5" eb="7">
      <t>シハラ</t>
    </rPh>
    <rPh sb="8" eb="10">
      <t>ヨテイ</t>
    </rPh>
    <rPh sb="12" eb="14">
      <t>キュウヨ</t>
    </rPh>
    <rPh sb="15" eb="17">
      <t>コウモク</t>
    </rPh>
    <phoneticPr fontId="5"/>
  </si>
  <si>
    <t>　</t>
    <phoneticPr fontId="5"/>
  </si>
  <si>
    <t>（４）②及び（４）④から法定福利費等の事業主負担分を除いたうえで算出すること。</t>
    <phoneticPr fontId="5"/>
  </si>
  <si>
    <t>上記について相違ないことを証明いたします。</t>
    <rPh sb="0" eb="2">
      <t>ジョウキ</t>
    </rPh>
    <rPh sb="6" eb="8">
      <t>ソウイ</t>
    </rPh>
    <rPh sb="13" eb="15">
      <t>ショウメイ</t>
    </rPh>
    <phoneticPr fontId="5"/>
  </si>
  <si>
    <t>別紙様式６別添１</t>
    <rPh sb="0" eb="2">
      <t>ベッシ</t>
    </rPh>
    <rPh sb="2" eb="4">
      <t>ヨウシキ</t>
    </rPh>
    <rPh sb="5" eb="7">
      <t>ベッテン</t>
    </rPh>
    <phoneticPr fontId="5"/>
  </si>
  <si>
    <t>賃金改善を行った場合の支払賃金※6</t>
    <rPh sb="0" eb="2">
      <t>チンギン</t>
    </rPh>
    <rPh sb="2" eb="4">
      <t>カイゼン</t>
    </rPh>
    <rPh sb="5" eb="6">
      <t>オコナ</t>
    </rPh>
    <rPh sb="8" eb="10">
      <t>バアイ</t>
    </rPh>
    <rPh sb="11" eb="13">
      <t>シハラ</t>
    </rPh>
    <rPh sb="13" eb="15">
      <t>チンギン</t>
    </rPh>
    <phoneticPr fontId="5"/>
  </si>
  <si>
    <t>←【様式６】（３）②賃金改善実績総額と一致</t>
    <rPh sb="16" eb="17">
      <t>ソウ</t>
    </rPh>
    <phoneticPr fontId="5"/>
  </si>
  <si>
    <t>←【様式６】（３）①賃金改善等実績総額と一致</t>
    <rPh sb="20" eb="22">
      <t>イッチ</t>
    </rPh>
    <phoneticPr fontId="5"/>
  </si>
  <si>
    <t>※7</t>
    <phoneticPr fontId="5"/>
  </si>
  <si>
    <t>別紙様式８別添１（６）又は（７）における「処遇改善等加算Ⅱによる賃金改善額」の「うち基準翌年度から加算当年度における賃金改善分」を対象職員ごとに算出して記入すること。法定福利費等の事業主負担額を除く。</t>
    <rPh sb="65" eb="67">
      <t>タイショウ</t>
    </rPh>
    <rPh sb="67" eb="69">
      <t>ショクイン</t>
    </rPh>
    <rPh sb="72" eb="74">
      <t>サンシュツ</t>
    </rPh>
    <rPh sb="76" eb="78">
      <t>キニュウ</t>
    </rPh>
    <phoneticPr fontId="5"/>
  </si>
  <si>
    <t>※8</t>
    <phoneticPr fontId="23"/>
  </si>
  <si>
    <t>別紙様式10別添１における「加算Ⅲによる賃金改善額」を対象職員ごとに記入すること。法定福利費等の事業主負担額を除く。</t>
    <phoneticPr fontId="5"/>
  </si>
  <si>
    <t>別紙様式６別添２</t>
    <rPh sb="0" eb="2">
      <t>ベッシ</t>
    </rPh>
    <rPh sb="2" eb="4">
      <t>ヨウシキ</t>
    </rPh>
    <rPh sb="5" eb="7">
      <t>ベッテン</t>
    </rPh>
    <phoneticPr fontId="5"/>
  </si>
  <si>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5"/>
  </si>
  <si>
    <t>別紙様式７</t>
    <phoneticPr fontId="5"/>
  </si>
  <si>
    <t>令和　年度賃金改善計画書（処遇改善等加算Ⅱ）</t>
    <phoneticPr fontId="5"/>
  </si>
  <si>
    <t>（１）賃金改善について</t>
    <rPh sb="3" eb="5">
      <t>チンギン</t>
    </rPh>
    <rPh sb="5" eb="7">
      <t>カイゼン</t>
    </rPh>
    <phoneticPr fontId="5"/>
  </si>
  <si>
    <t>加算Ⅱ新規事由</t>
    <rPh sb="0" eb="2">
      <t>カサン</t>
    </rPh>
    <rPh sb="3" eb="5">
      <t>シンキ</t>
    </rPh>
    <rPh sb="5" eb="7">
      <t>ジユウ</t>
    </rPh>
    <phoneticPr fontId="5"/>
  </si>
  <si>
    <t>あり</t>
    <phoneticPr fontId="5"/>
  </si>
  <si>
    <t>加算見込額（千円未満の端数は切り捨て）（※）</t>
    <rPh sb="0" eb="2">
      <t>カサン</t>
    </rPh>
    <rPh sb="2" eb="4">
      <t>ミコ</t>
    </rPh>
    <rPh sb="4" eb="5">
      <t>ガク</t>
    </rPh>
    <phoneticPr fontId="5"/>
  </si>
  <si>
    <t>人数Ａ</t>
    <rPh sb="0" eb="2">
      <t>ニンズウ</t>
    </rPh>
    <phoneticPr fontId="5"/>
  </si>
  <si>
    <t>人数Ｂ</t>
    <rPh sb="0" eb="2">
      <t>ニンズウ</t>
    </rPh>
    <phoneticPr fontId="5"/>
  </si>
  <si>
    <t>なし</t>
    <phoneticPr fontId="5"/>
  </si>
  <si>
    <t>特定加算見込額（千円未満の端数は切り捨て）（※）</t>
    <rPh sb="0" eb="2">
      <t>トクテイ</t>
    </rPh>
    <rPh sb="2" eb="4">
      <t>カサン</t>
    </rPh>
    <rPh sb="4" eb="6">
      <t>ミコ</t>
    </rPh>
    <rPh sb="6" eb="7">
      <t>ガク</t>
    </rPh>
    <phoneticPr fontId="5"/>
  </si>
  <si>
    <t>（</t>
    <phoneticPr fontId="5"/>
  </si>
  <si>
    <t>ヶ月</t>
  </si>
  <si>
    <t>）</t>
    <phoneticPr fontId="5"/>
  </si>
  <si>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5"/>
  </si>
  <si>
    <t>（２）賃金改善等見込総額</t>
    <rPh sb="3" eb="5">
      <t>チンギン</t>
    </rPh>
    <rPh sb="5" eb="7">
      <t>カイゼン</t>
    </rPh>
    <rPh sb="7" eb="8">
      <t>トウ</t>
    </rPh>
    <rPh sb="8" eb="10">
      <t>ミコミ</t>
    </rPh>
    <rPh sb="10" eb="12">
      <t>ソウガク</t>
    </rPh>
    <phoneticPr fontId="5"/>
  </si>
  <si>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5"/>
  </si>
  <si>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5"/>
  </si>
  <si>
    <t>c</t>
    <phoneticPr fontId="5"/>
  </si>
  <si>
    <t>加算Ⅱの新規事由による賃金改善額</t>
    <rPh sb="0" eb="2">
      <t>カサン</t>
    </rPh>
    <rPh sb="4" eb="6">
      <t>シンキ</t>
    </rPh>
    <rPh sb="6" eb="8">
      <t>ジユウ</t>
    </rPh>
    <rPh sb="11" eb="13">
      <t>チンギン</t>
    </rPh>
    <rPh sb="13" eb="15">
      <t>カイゼン</t>
    </rPh>
    <rPh sb="15" eb="16">
      <t>ガク</t>
    </rPh>
    <phoneticPr fontId="5"/>
  </si>
  <si>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5"/>
  </si>
  <si>
    <t>（３）他施設への配分等について</t>
    <rPh sb="3" eb="6">
      <t>タシセツ</t>
    </rPh>
    <rPh sb="8" eb="10">
      <t>ハイブン</t>
    </rPh>
    <rPh sb="10" eb="11">
      <t>トウ</t>
    </rPh>
    <phoneticPr fontId="5"/>
  </si>
  <si>
    <t>別紙様式７別添２の「同一事業者内における拠出見込額・受入見込額一覧表」を添付すること。</t>
    <rPh sb="5" eb="7">
      <t>ベッテン</t>
    </rPh>
    <phoneticPr fontId="5"/>
  </si>
  <si>
    <t>＜加算Ⅱ新規事由がある場合＞（以下のＢの額がＡの額以上であること（※1））</t>
    <rPh sb="1" eb="3">
      <t>カサン</t>
    </rPh>
    <rPh sb="4" eb="6">
      <t>シンキ</t>
    </rPh>
    <rPh sb="6" eb="8">
      <t>ジユウ</t>
    </rPh>
    <rPh sb="11" eb="13">
      <t>バアイ</t>
    </rPh>
    <phoneticPr fontId="5"/>
  </si>
  <si>
    <t>特定加算見込額【（１）③】</t>
    <rPh sb="0" eb="2">
      <t>トクテイ</t>
    </rPh>
    <rPh sb="2" eb="4">
      <t>カサン</t>
    </rPh>
    <rPh sb="4" eb="6">
      <t>ミコミ</t>
    </rPh>
    <rPh sb="6" eb="7">
      <t>ガク</t>
    </rPh>
    <phoneticPr fontId="5"/>
  </si>
  <si>
    <t>※1</t>
  </si>
  <si>
    <t>原則、賃金改善額（Ｂ）は、加算額（Ａ）以上であることが必要だが、法定福利費の事業主負担増加額が少ないことにより、Ａの額を下回ることは差し支えない。その場合、その差額については、別途、職員の処遇改善に充てること。</t>
    <phoneticPr fontId="5"/>
  </si>
  <si>
    <t>加算前年度の賃金水準（起点賃金水準）【（２）⑤－（３）②＋（３）④（※3）】</t>
    <rPh sb="0" eb="2">
      <t>カサン</t>
    </rPh>
    <rPh sb="2" eb="5">
      <t>ゼンネンド</t>
    </rPh>
    <rPh sb="6" eb="8">
      <t>チンギン</t>
    </rPh>
    <rPh sb="8" eb="10">
      <t>スイジュン</t>
    </rPh>
    <rPh sb="11" eb="13">
      <t>キテン</t>
    </rPh>
    <rPh sb="13" eb="15">
      <t>チンギン</t>
    </rPh>
    <rPh sb="15" eb="17">
      <t>スイジュン</t>
    </rPh>
    <phoneticPr fontId="5"/>
  </si>
  <si>
    <t>賃金見込総額【（２）③－（２）④】</t>
    <phoneticPr fontId="5"/>
  </si>
  <si>
    <t>Ｃ</t>
    <phoneticPr fontId="5"/>
  </si>
  <si>
    <t>加算見込額【（１）②】</t>
    <rPh sb="0" eb="2">
      <t>カサン</t>
    </rPh>
    <rPh sb="2" eb="4">
      <t>ミコ</t>
    </rPh>
    <rPh sb="4" eb="5">
      <t>ガク</t>
    </rPh>
    <phoneticPr fontId="5"/>
  </si>
  <si>
    <t>Ｄ</t>
    <phoneticPr fontId="5"/>
  </si>
  <si>
    <t>加算Ⅱに係る手当又は基本給の総額【別紙様式７別添１（４）③＋別紙様式７別添１（５）③】</t>
    <rPh sb="0" eb="2">
      <t>カサン</t>
    </rPh>
    <rPh sb="4" eb="5">
      <t>カカ</t>
    </rPh>
    <rPh sb="6" eb="8">
      <t>テアテ</t>
    </rPh>
    <rPh sb="8" eb="9">
      <t>マタ</t>
    </rPh>
    <rPh sb="10" eb="13">
      <t>キホンキュウ</t>
    </rPh>
    <rPh sb="22" eb="24">
      <t>ベッテン</t>
    </rPh>
    <phoneticPr fontId="5"/>
  </si>
  <si>
    <t>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3" eb="5">
      <t>チンギン</t>
    </rPh>
    <rPh sb="5" eb="7">
      <t>カイゼン</t>
    </rPh>
    <rPh sb="13" eb="15">
      <t>カサン</t>
    </rPh>
    <phoneticPr fontId="5"/>
  </si>
  <si>
    <t>別紙様式７別添１</t>
    <rPh sb="0" eb="2">
      <t>ベッシ</t>
    </rPh>
    <rPh sb="2" eb="4">
      <t>ヨウシキ</t>
    </rPh>
    <rPh sb="5" eb="7">
      <t>ベッテン</t>
    </rPh>
    <phoneticPr fontId="5"/>
  </si>
  <si>
    <t>（４）副主任保育士等に係る賃金改善について（内訳）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5"/>
  </si>
  <si>
    <t>　　記載例に従って、下記の表に記載すること（職名・職種・改善する給与項目、算出方法が同じ場合には、まとめて記載すること）。</t>
    <rPh sb="37" eb="39">
      <t>サンシュツ</t>
    </rPh>
    <rPh sb="39" eb="41">
      <t>ホウホウ</t>
    </rPh>
    <phoneticPr fontId="5"/>
  </si>
  <si>
    <t>職名</t>
    <rPh sb="0" eb="2">
      <t>ショクメイ</t>
    </rPh>
    <phoneticPr fontId="5"/>
  </si>
  <si>
    <t>改善した
給与項目</t>
    <rPh sb="0" eb="2">
      <t>カイゼン</t>
    </rPh>
    <rPh sb="5" eb="7">
      <t>キュウヨ</t>
    </rPh>
    <rPh sb="7" eb="9">
      <t>コウモク</t>
    </rPh>
    <phoneticPr fontId="5"/>
  </si>
  <si>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5"/>
  </si>
  <si>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5"/>
  </si>
  <si>
    <t>例1</t>
    <rPh sb="0" eb="1">
      <t>レイ</t>
    </rPh>
    <phoneticPr fontId="5"/>
  </si>
  <si>
    <t>副主任保育士</t>
    <rPh sb="0" eb="1">
      <t>フク</t>
    </rPh>
    <rPh sb="1" eb="3">
      <t>シュニン</t>
    </rPh>
    <rPh sb="3" eb="6">
      <t>ホイクシ</t>
    </rPh>
    <phoneticPr fontId="5"/>
  </si>
  <si>
    <t>保育士</t>
    <rPh sb="0" eb="3">
      <t>ホイクシ</t>
    </rPh>
    <phoneticPr fontId="5"/>
  </si>
  <si>
    <t>×</t>
    <phoneticPr fontId="5"/>
  </si>
  <si>
    <t>月</t>
    <rPh sb="0" eb="1">
      <t>ツキ</t>
    </rPh>
    <phoneticPr fontId="5"/>
  </si>
  <si>
    <t>＝</t>
    <phoneticPr fontId="5"/>
  </si>
  <si>
    <t>例2</t>
    <rPh sb="0" eb="1">
      <t>レイ</t>
    </rPh>
    <phoneticPr fontId="5"/>
  </si>
  <si>
    <t>副主任保育士</t>
    <rPh sb="0" eb="3">
      <t>フクシュニン</t>
    </rPh>
    <rPh sb="3" eb="6">
      <t>ホイクシ</t>
    </rPh>
    <phoneticPr fontId="5"/>
  </si>
  <si>
    <t>手当</t>
    <rPh sb="0" eb="2">
      <t>テアテ</t>
    </rPh>
    <phoneticPr fontId="5"/>
  </si>
  <si>
    <t>例3</t>
    <rPh sb="0" eb="1">
      <t>レイ</t>
    </rPh>
    <phoneticPr fontId="5"/>
  </si>
  <si>
    <t>指導教諭</t>
    <rPh sb="0" eb="2">
      <t>シドウ</t>
    </rPh>
    <rPh sb="2" eb="4">
      <t>キョウユ</t>
    </rPh>
    <phoneticPr fontId="5"/>
  </si>
  <si>
    <t>幼稚園教諭</t>
    <rPh sb="0" eb="3">
      <t>ヨウチエン</t>
    </rPh>
    <rPh sb="3" eb="5">
      <t>キョウユ</t>
    </rPh>
    <phoneticPr fontId="5"/>
  </si>
  <si>
    <t>例4</t>
    <rPh sb="0" eb="1">
      <t>レイ</t>
    </rPh>
    <phoneticPr fontId="5"/>
  </si>
  <si>
    <t>専門リーダー</t>
    <rPh sb="0" eb="2">
      <t>センモン</t>
    </rPh>
    <phoneticPr fontId="5"/>
  </si>
  <si>
    <t>例5</t>
    <rPh sb="0" eb="1">
      <t>レイ</t>
    </rPh>
    <phoneticPr fontId="5"/>
  </si>
  <si>
    <t>調理員</t>
    <rPh sb="0" eb="3">
      <t>チョウリイン</t>
    </rPh>
    <phoneticPr fontId="5"/>
  </si>
  <si>
    <t>①賃金改善見込額　計</t>
    <rPh sb="1" eb="3">
      <t>チンギン</t>
    </rPh>
    <rPh sb="3" eb="5">
      <t>カイゼン</t>
    </rPh>
    <rPh sb="5" eb="7">
      <t>ミコ</t>
    </rPh>
    <rPh sb="7" eb="8">
      <t>ガク</t>
    </rPh>
    <rPh sb="9" eb="10">
      <t>ケイ</t>
    </rPh>
    <phoneticPr fontId="5"/>
  </si>
  <si>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5"/>
  </si>
  <si>
    <t>③①＋②</t>
    <phoneticPr fontId="5"/>
  </si>
  <si>
    <t>（５）職務分野別リーダー等に係る賃金改善について（内訳）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5"/>
  </si>
  <si>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5"/>
  </si>
  <si>
    <t>○○○リーダー</t>
    <phoneticPr fontId="5"/>
  </si>
  <si>
    <t>◇◇◇リーダー</t>
    <phoneticPr fontId="5"/>
  </si>
  <si>
    <t>△△△リーダー</t>
    <phoneticPr fontId="5"/>
  </si>
  <si>
    <t>事務員</t>
    <rPh sb="0" eb="3">
      <t>ジムイン</t>
    </rPh>
    <phoneticPr fontId="5"/>
  </si>
  <si>
    <t>□□□リーダー</t>
    <phoneticPr fontId="5"/>
  </si>
  <si>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5"/>
  </si>
  <si>
    <t>別紙様式７別添２</t>
    <rPh sb="0" eb="2">
      <t>ベッシ</t>
    </rPh>
    <rPh sb="2" eb="4">
      <t>ヨウシキ</t>
    </rPh>
    <rPh sb="5" eb="7">
      <t>ベッテン</t>
    </rPh>
    <phoneticPr fontId="5"/>
  </si>
  <si>
    <t>例２</t>
    <rPh sb="0" eb="1">
      <t>レイ</t>
    </rPh>
    <phoneticPr fontId="5"/>
  </si>
  <si>
    <t>別紙様式８</t>
    <rPh sb="0" eb="2">
      <t>ベッシ</t>
    </rPh>
    <rPh sb="2" eb="4">
      <t>ヨウシキ</t>
    </rPh>
    <phoneticPr fontId="5"/>
  </si>
  <si>
    <t>支払った給与の項目</t>
    <rPh sb="0" eb="2">
      <t>シハラ</t>
    </rPh>
    <rPh sb="4" eb="6">
      <t>キュウヨ</t>
    </rPh>
    <rPh sb="5" eb="6">
      <t>シキュウ</t>
    </rPh>
    <rPh sb="7" eb="9">
      <t>コウモク</t>
    </rPh>
    <phoneticPr fontId="5"/>
  </si>
  <si>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5"/>
  </si>
  <si>
    <t>（３）賃金改善等実績総額</t>
    <rPh sb="3" eb="5">
      <t>チンギン</t>
    </rPh>
    <rPh sb="5" eb="7">
      <t>カイゼン</t>
    </rPh>
    <rPh sb="7" eb="8">
      <t>トウ</t>
    </rPh>
    <rPh sb="8" eb="10">
      <t>ジッセキ</t>
    </rPh>
    <rPh sb="10" eb="12">
      <t>ソウガク</t>
    </rPh>
    <phoneticPr fontId="5"/>
  </si>
  <si>
    <t>（４）他施設との配分調整について</t>
    <rPh sb="3" eb="6">
      <t>タシセツ</t>
    </rPh>
    <rPh sb="8" eb="10">
      <t>ハイブン</t>
    </rPh>
    <rPh sb="10" eb="12">
      <t>チョウセイ</t>
    </rPh>
    <phoneticPr fontId="5"/>
  </si>
  <si>
    <t>※　別紙様式８別添２の「同一事業者内における拠出実績額・受入実績額一覧表」を添付すること。</t>
    <rPh sb="7" eb="9">
      <t>ベッテン</t>
    </rPh>
    <rPh sb="24" eb="26">
      <t>ジッセキ</t>
    </rPh>
    <rPh sb="38" eb="40">
      <t>テンプ</t>
    </rPh>
    <phoneticPr fontId="5"/>
  </si>
  <si>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5"/>
  </si>
  <si>
    <t>加算Ⅱ新規事由の有無</t>
    <phoneticPr fontId="5"/>
  </si>
  <si>
    <t>加算Ⅱ新規事由あり</t>
    <phoneticPr fontId="5"/>
  </si>
  <si>
    <t>※加算Ⅱ新規事由の有無の別により以下により算出すること。
・加算Ⅱ新規事由がある場合：
（２）②－（３）①
・加算Ⅱ新規事由がない場合：
（２）①－｛別紙様式８別添１（６）③＋別紙様式８別添１（７）③｝</t>
    <phoneticPr fontId="5"/>
  </si>
  <si>
    <t>加算Ⅱ新規事由なし</t>
    <phoneticPr fontId="5"/>
  </si>
  <si>
    <t>別紙様式８別添１</t>
    <rPh sb="0" eb="2">
      <t>ベッシ</t>
    </rPh>
    <rPh sb="2" eb="4">
      <t>ヨウシキ</t>
    </rPh>
    <rPh sb="5" eb="7">
      <t>ベッテン</t>
    </rPh>
    <phoneticPr fontId="5"/>
  </si>
  <si>
    <t>（６）副主任保育士等に係る賃金改善について（内訳）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5"/>
  </si>
  <si>
    <t>①賃金改善額　計</t>
    <rPh sb="1" eb="3">
      <t>チンギン</t>
    </rPh>
    <rPh sb="3" eb="5">
      <t>カイゼン</t>
    </rPh>
    <rPh sb="5" eb="6">
      <t>ガク</t>
    </rPh>
    <rPh sb="7" eb="8">
      <t>ケイ</t>
    </rPh>
    <phoneticPr fontId="5"/>
  </si>
  <si>
    <t>（７）職務分野別リーダー等に係る賃金改善について（内訳）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5"/>
  </si>
  <si>
    <t>別紙様式８別添２</t>
    <rPh sb="0" eb="2">
      <t>ベッシ</t>
    </rPh>
    <rPh sb="2" eb="4">
      <t>ヨウシキ</t>
    </rPh>
    <rPh sb="5" eb="7">
      <t>ベッテン</t>
    </rPh>
    <phoneticPr fontId="5"/>
  </si>
  <si>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5"/>
  </si>
  <si>
    <t>別紙様式９</t>
    <rPh sb="0" eb="2">
      <t>ベッシ</t>
    </rPh>
    <rPh sb="2" eb="4">
      <t>ヨウシキ</t>
    </rPh>
    <phoneticPr fontId="5"/>
  </si>
  <si>
    <t>令和　年度賃金改善計画書（処遇改善等加算Ⅲ）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5"/>
  </si>
  <si>
    <t>加算Ⅲ新規事由</t>
    <rPh sb="0" eb="2">
      <t>カサン</t>
    </rPh>
    <rPh sb="3" eb="5">
      <t>シンキ</t>
    </rPh>
    <rPh sb="5" eb="7">
      <t>ジユウ</t>
    </rPh>
    <phoneticPr fontId="5"/>
  </si>
  <si>
    <t xml:space="preserve">①
</t>
    <phoneticPr fontId="5"/>
  </si>
  <si>
    <t>②賃金改善見込総額（③－④－⑤－⑥）</t>
    <phoneticPr fontId="5"/>
  </si>
  <si>
    <t>⑤③のうち、加算Ⅱの新規事由による賃金改善額</t>
    <rPh sb="6" eb="8">
      <t>カサン</t>
    </rPh>
    <rPh sb="10" eb="12">
      <t>シンキ</t>
    </rPh>
    <rPh sb="12" eb="14">
      <t>ジユウ</t>
    </rPh>
    <phoneticPr fontId="5"/>
  </si>
  <si>
    <t>（３）他施設への配分等について</t>
    <rPh sb="3" eb="4">
      <t>ホカ</t>
    </rPh>
    <rPh sb="4" eb="6">
      <t>シセツ</t>
    </rPh>
    <rPh sb="8" eb="10">
      <t>ハイブン</t>
    </rPh>
    <rPh sb="10" eb="11">
      <t>トウ</t>
    </rPh>
    <phoneticPr fontId="23"/>
  </si>
  <si>
    <t>※　別紙様式９別添２の「同一事業者内における拠出見込額・受入見込額一覧表」を添付すること。</t>
    <phoneticPr fontId="5"/>
  </si>
  <si>
    <t>特定加算見込額【（１）③】</t>
    <rPh sb="0" eb="2">
      <t>トクテイ</t>
    </rPh>
    <rPh sb="2" eb="4">
      <t>カサン</t>
    </rPh>
    <rPh sb="4" eb="6">
      <t>ミコ</t>
    </rPh>
    <rPh sb="6" eb="7">
      <t>ガク</t>
    </rPh>
    <phoneticPr fontId="5"/>
  </si>
  <si>
    <t>　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4" eb="6">
      <t>チンギン</t>
    </rPh>
    <rPh sb="6" eb="8">
      <t>カイゼン</t>
    </rPh>
    <rPh sb="14" eb="16">
      <t>カサン</t>
    </rPh>
    <phoneticPr fontId="5"/>
  </si>
  <si>
    <t>Ａ</t>
  </si>
  <si>
    <t>基準年度の賃金水準（起点賃金水準）【（２）⑥－（３）②＋（３）④（※3）】</t>
    <rPh sb="0" eb="2">
      <t>キジュン</t>
    </rPh>
    <rPh sb="2" eb="4">
      <t>ネンド</t>
    </rPh>
    <rPh sb="5" eb="7">
      <t>チンギン</t>
    </rPh>
    <rPh sb="7" eb="9">
      <t>スイジュン</t>
    </rPh>
    <rPh sb="10" eb="12">
      <t>キテン</t>
    </rPh>
    <rPh sb="12" eb="14">
      <t>チンギン</t>
    </rPh>
    <rPh sb="14" eb="16">
      <t>スイジュン</t>
    </rPh>
    <phoneticPr fontId="5"/>
  </si>
  <si>
    <t>賃金見込総額【（２）③－（２）④－（２）⑤】</t>
    <phoneticPr fontId="5"/>
  </si>
  <si>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5"/>
  </si>
  <si>
    <t>令和</t>
    <rPh sb="0" eb="2">
      <t>レイワ</t>
    </rPh>
    <phoneticPr fontId="23"/>
  </si>
  <si>
    <t>月</t>
    <rPh sb="0" eb="1">
      <t>ガツ</t>
    </rPh>
    <phoneticPr fontId="5"/>
  </si>
  <si>
    <t>日</t>
    <rPh sb="0" eb="1">
      <t>ニチ</t>
    </rPh>
    <phoneticPr fontId="5"/>
  </si>
  <si>
    <t>別紙様式９別添１</t>
    <rPh sb="0" eb="2">
      <t>ベッシ</t>
    </rPh>
    <rPh sb="2" eb="4">
      <t>ヨウシキ</t>
    </rPh>
    <rPh sb="5" eb="7">
      <t>ベッテン</t>
    </rPh>
    <phoneticPr fontId="5"/>
  </si>
  <si>
    <t>賃金改善内訳(職員別内訳)</t>
    <rPh sb="4" eb="6">
      <t>ウチワケ</t>
    </rPh>
    <rPh sb="7" eb="9">
      <t>ショクイン</t>
    </rPh>
    <rPh sb="9" eb="10">
      <t>ベツ</t>
    </rPh>
    <rPh sb="10" eb="12">
      <t>ウチワケ</t>
    </rPh>
    <phoneticPr fontId="5"/>
  </si>
  <si>
    <t>基本給及び決まって毎月支払う手当</t>
    <rPh sb="0" eb="3">
      <t>キホンキュウ</t>
    </rPh>
    <rPh sb="3" eb="4">
      <t>オヨ</t>
    </rPh>
    <rPh sb="5" eb="6">
      <t>キ</t>
    </rPh>
    <rPh sb="9" eb="11">
      <t>マイツキ</t>
    </rPh>
    <rPh sb="11" eb="13">
      <t>シハラ</t>
    </rPh>
    <rPh sb="14" eb="16">
      <t>テアテ</t>
    </rPh>
    <phoneticPr fontId="5"/>
  </si>
  <si>
    <t>その他</t>
    <rPh sb="2" eb="3">
      <t>ホカ</t>
    </rPh>
    <phoneticPr fontId="5"/>
  </si>
  <si>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5"/>
  </si>
  <si>
    <t>賃金改善に伴い増加する法定福利費等の事業主負担分を除く。</t>
    <phoneticPr fontId="5"/>
  </si>
  <si>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5"/>
  </si>
  <si>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23"/>
  </si>
  <si>
    <t>別紙様式９別添２</t>
    <rPh sb="0" eb="2">
      <t>ベッシ</t>
    </rPh>
    <rPh sb="2" eb="4">
      <t>ヨウシキ</t>
    </rPh>
    <rPh sb="5" eb="7">
      <t>ベッテン</t>
    </rPh>
    <phoneticPr fontId="5"/>
  </si>
  <si>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5"/>
  </si>
  <si>
    <t>別紙様式10</t>
    <rPh sb="0" eb="2">
      <t>ベッシ</t>
    </rPh>
    <rPh sb="2" eb="4">
      <t>ヨウシキ</t>
    </rPh>
    <phoneticPr fontId="5"/>
  </si>
  <si>
    <t>（２）加算実績額</t>
    <rPh sb="3" eb="5">
      <t>カサン</t>
    </rPh>
    <rPh sb="5" eb="8">
      <t>ジッセキガク</t>
    </rPh>
    <phoneticPr fontId="5"/>
  </si>
  <si>
    <t>　　　　　　　　　　　　　　　　　　　　　　　　　　　　　　　　　　　　　　　　　　　　　　　　　　　　　　　　　　　　　　　　　　　　　　　　　　　　　　　　　　　　　　　　　　　　　　　　　　　　　　　　　　　　　　　　　　　　　　　　　　　　　　　　　　　　　　　　　　　　　　　　　　　　　　　　　　　　　　　　　　　　　　　　　　　　　　　　　　　　　　　　　　　　　　　　　　　　　　　　　　　　　　　　　　　　　　　　　　　　　　　　　　　　　　　　　　　　　　　　　　　　　　　　　　　　　　　　　　　　　　　　　　　　　　　　　　　　　　　　　　　　　　　　　　　　　　　　　　　　　　　　　　　　　　　　　　　　　　　　　　　　　　　　　　　　　　　　　　　　　　　　　　　　　　　　　　　　　　　</t>
    <phoneticPr fontId="5"/>
  </si>
  <si>
    <t>②賃金改善実績総額（③－④－⑤－⑥）</t>
    <rPh sb="5" eb="7">
      <t>ジッセキ</t>
    </rPh>
    <phoneticPr fontId="5"/>
  </si>
  <si>
    <t>⑧基準翌年度から加算当年度までの公定価格における人件費の改定分</t>
    <phoneticPr fontId="5"/>
  </si>
  <si>
    <t>（４）他施設への配分等について</t>
    <rPh sb="3" eb="4">
      <t>ホカ</t>
    </rPh>
    <rPh sb="4" eb="6">
      <t>シセツ</t>
    </rPh>
    <rPh sb="8" eb="10">
      <t>ハイブン</t>
    </rPh>
    <rPh sb="10" eb="11">
      <t>トウ</t>
    </rPh>
    <phoneticPr fontId="23"/>
  </si>
  <si>
    <t>拠出額</t>
    <rPh sb="0" eb="2">
      <t>キョシュツ</t>
    </rPh>
    <rPh sb="2" eb="3">
      <t>ガク</t>
    </rPh>
    <phoneticPr fontId="5"/>
  </si>
  <si>
    <t>受入額</t>
    <rPh sb="0" eb="1">
      <t>ウ</t>
    </rPh>
    <rPh sb="1" eb="2">
      <t>イ</t>
    </rPh>
    <rPh sb="2" eb="3">
      <t>ガク</t>
    </rPh>
    <phoneticPr fontId="5"/>
  </si>
  <si>
    <t>具体的な支払い方法</t>
    <rPh sb="0" eb="3">
      <t>グタイテキ</t>
    </rPh>
    <rPh sb="4" eb="6">
      <t>シハラ</t>
    </rPh>
    <rPh sb="7" eb="9">
      <t>ホウホウ</t>
    </rPh>
    <phoneticPr fontId="5"/>
  </si>
  <si>
    <t>令和　年</t>
    <rPh sb="0" eb="2">
      <t>レイワ</t>
    </rPh>
    <rPh sb="3" eb="4">
      <t>ネン</t>
    </rPh>
    <phoneticPr fontId="5"/>
  </si>
  <si>
    <t>別紙様式10別添１</t>
    <rPh sb="0" eb="2">
      <t>ベッシ</t>
    </rPh>
    <rPh sb="2" eb="4">
      <t>ヨウシキ</t>
    </rPh>
    <rPh sb="6" eb="8">
      <t>ベッテン</t>
    </rPh>
    <phoneticPr fontId="5"/>
  </si>
  <si>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5"/>
  </si>
  <si>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5"/>
  </si>
  <si>
    <t>職員ごとの賃金改善月額について以下の算式によって得た金額を記入すること。
〔算式〕
当該年における賃金改善額÷賃金改善実施期間÷常勤換算値＝賃金改善月額</t>
    <rPh sb="0" eb="2">
      <t>ショクイン</t>
    </rPh>
    <rPh sb="5" eb="7">
      <t>チンギン</t>
    </rPh>
    <rPh sb="7" eb="9">
      <t>カイゼン</t>
    </rPh>
    <rPh sb="9" eb="11">
      <t>ゲツガク</t>
    </rPh>
    <rPh sb="15" eb="17">
      <t>イカ</t>
    </rPh>
    <rPh sb="18" eb="20">
      <t>サンシキ</t>
    </rPh>
    <rPh sb="24" eb="25">
      <t>エ</t>
    </rPh>
    <rPh sb="26" eb="28">
      <t>キンガク</t>
    </rPh>
    <rPh sb="29" eb="31">
      <t>キニュウ</t>
    </rPh>
    <rPh sb="38" eb="40">
      <t>サンシキ</t>
    </rPh>
    <rPh sb="42" eb="44">
      <t>トウガイ</t>
    </rPh>
    <rPh sb="44" eb="45">
      <t>ネン</t>
    </rPh>
    <rPh sb="49" eb="51">
      <t>チンギン</t>
    </rPh>
    <rPh sb="51" eb="53">
      <t>カイゼン</t>
    </rPh>
    <rPh sb="53" eb="54">
      <t>ガク</t>
    </rPh>
    <rPh sb="55" eb="57">
      <t>チンギン</t>
    </rPh>
    <rPh sb="57" eb="59">
      <t>カイゼン</t>
    </rPh>
    <rPh sb="59" eb="61">
      <t>ジッシ</t>
    </rPh>
    <rPh sb="61" eb="63">
      <t>キカン</t>
    </rPh>
    <rPh sb="64" eb="66">
      <t>ジョウキン</t>
    </rPh>
    <rPh sb="66" eb="68">
      <t>カンサン</t>
    </rPh>
    <rPh sb="68" eb="69">
      <t>チ</t>
    </rPh>
    <rPh sb="70" eb="72">
      <t>チンギン</t>
    </rPh>
    <rPh sb="72" eb="74">
      <t>カイゼン</t>
    </rPh>
    <phoneticPr fontId="5"/>
  </si>
  <si>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23"/>
  </si>
  <si>
    <t>別紙様式10別添２</t>
    <rPh sb="0" eb="2">
      <t>ベッシ</t>
    </rPh>
    <rPh sb="2" eb="4">
      <t>ヨウシキ</t>
    </rPh>
    <rPh sb="6" eb="8">
      <t>ベッテン</t>
    </rPh>
    <phoneticPr fontId="5"/>
  </si>
  <si>
    <t>加算Ⅲ算定対象人数</t>
    <rPh sb="0" eb="2">
      <t>カサン</t>
    </rPh>
    <rPh sb="3" eb="7">
      <t>サンテイタイショウ</t>
    </rPh>
    <rPh sb="7" eb="9">
      <t>ニンズウ</t>
    </rPh>
    <phoneticPr fontId="5"/>
  </si>
  <si>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</si>
  <si>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5"/>
  </si>
  <si>
    <t>※5</t>
    <phoneticPr fontId="23"/>
  </si>
  <si>
    <t>賃金改善に伴い増加する法定福利費等の事業主負担分　※4</t>
    <phoneticPr fontId="5"/>
  </si>
  <si>
    <t>施設・事業所に現に勤務している職員全員(職種を問わず、非常勤を含む。)を記入すること。</t>
    <phoneticPr fontId="5"/>
  </si>
  <si>
    <t>※1　</t>
    <phoneticPr fontId="5"/>
  </si>
  <si>
    <t>※6</t>
    <phoneticPr fontId="23"/>
  </si>
  <si>
    <r>
      <t>③支払賃金</t>
    </r>
    <r>
      <rPr>
        <sz val="10"/>
        <rFont val="HGｺﾞｼｯｸM"/>
        <family val="3"/>
        <charset val="128"/>
      </rPr>
      <t>（役職手当、職務手当など職位、職責又は職務内容等に応じて決まって毎月支払われる手当及び基本給に限る。）</t>
    </r>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5"/>
  </si>
  <si>
    <t>④③のうち、加算前年度基準年度の加算残額に係る支払賃金</t>
    <rPh sb="11" eb="15">
      <t>キジュンネンド</t>
    </rPh>
    <phoneticPr fontId="5"/>
  </si>
  <si>
    <t>加算Ⅲによる賃金改善見込額の総額【別紙様式９別添１の「加算Ⅲによる賃金改善見込額」と「賃金改善に伴い増加する法定福利費等の事業主負担分」の総額欄の合計】</t>
    <rPh sb="0" eb="2">
      <t>カサン</t>
    </rPh>
    <rPh sb="6" eb="8">
      <t>チンギン</t>
    </rPh>
    <rPh sb="8" eb="10">
      <t>カイゼン</t>
    </rPh>
    <rPh sb="10" eb="12">
      <t>ミコ</t>
    </rPh>
    <rPh sb="12" eb="13">
      <t>ガク</t>
    </rPh>
    <rPh sb="14" eb="16">
      <t>ソウガク</t>
    </rPh>
    <rPh sb="17" eb="19">
      <t>ベッシ</t>
    </rPh>
    <rPh sb="19" eb="21">
      <t>ヨウシキ</t>
    </rPh>
    <rPh sb="22" eb="24">
      <t>ベッテン</t>
    </rPh>
    <rPh sb="37" eb="39">
      <t>ミコ</t>
    </rPh>
    <rPh sb="73" eb="75">
      <t>ゴウケイ</t>
    </rPh>
    <phoneticPr fontId="23"/>
  </si>
  <si>
    <t>うち基準年度からの増減額
（円）</t>
    <rPh sb="2" eb="4">
      <t>キジュン</t>
    </rPh>
    <rPh sb="14" eb="15">
      <t>エン</t>
    </rPh>
    <phoneticPr fontId="5"/>
  </si>
  <si>
    <t>うち基準年度からの増減額
（円）</t>
    <rPh sb="14" eb="15">
      <t>エン</t>
    </rPh>
    <phoneticPr fontId="5"/>
  </si>
  <si>
    <t>他事業所への拠出額
（円）</t>
    <rPh sb="0" eb="1">
      <t>ホカ</t>
    </rPh>
    <rPh sb="1" eb="4">
      <t>ジギョウショ</t>
    </rPh>
    <rPh sb="6" eb="8">
      <t>キョシュツ</t>
    </rPh>
    <rPh sb="8" eb="9">
      <t>ガク</t>
    </rPh>
    <phoneticPr fontId="5"/>
  </si>
  <si>
    <t>他事業所からの受入額
（円）</t>
    <rPh sb="0" eb="1">
      <t>ホカ</t>
    </rPh>
    <rPh sb="1" eb="4">
      <t>ジギョウショ</t>
    </rPh>
    <rPh sb="7" eb="9">
      <t>ウケイレ</t>
    </rPh>
    <rPh sb="9" eb="10">
      <t>ガク</t>
    </rPh>
    <phoneticPr fontId="5"/>
  </si>
  <si>
    <t>うち基準年度からの増減額
（円）</t>
    <rPh sb="2" eb="4">
      <t>キジュン</t>
    </rPh>
    <phoneticPr fontId="5"/>
  </si>
  <si>
    <t>別紙様式10別添２の「同一事業者内における拠出見込額・受入見込額一覧表」を添付すること。</t>
    <rPh sb="6" eb="8">
      <t>ベッテン</t>
    </rPh>
    <phoneticPr fontId="5"/>
  </si>
  <si>
    <t>加算Ⅲ新規事由あり</t>
    <phoneticPr fontId="5"/>
  </si>
  <si>
    <t>加算Ⅲ新規事由あり</t>
  </si>
  <si>
    <t>第４の２(1)ケ参照のこと。</t>
    <rPh sb="0" eb="1">
      <t>ダイ</t>
    </rPh>
    <rPh sb="8" eb="10">
      <t>サンショウ</t>
    </rPh>
    <phoneticPr fontId="5"/>
  </si>
  <si>
    <t>⑩令和４年度の加算Ⅲ等による賃金改善額</t>
    <rPh sb="1" eb="3">
      <t>レイワ</t>
    </rPh>
    <rPh sb="4" eb="6">
      <t>ネンド</t>
    </rPh>
    <rPh sb="7" eb="9">
      <t>カサン</t>
    </rPh>
    <rPh sb="10" eb="11">
      <t>トウ</t>
    </rPh>
    <rPh sb="14" eb="16">
      <t>チンギン</t>
    </rPh>
    <rPh sb="16" eb="18">
      <t>カイゼン</t>
    </rPh>
    <rPh sb="18" eb="19">
      <t>ガク</t>
    </rPh>
    <phoneticPr fontId="5"/>
  </si>
  <si>
    <t>経験年数については、第４の１によるものとする。</t>
    <rPh sb="10" eb="11">
      <t>ダイ</t>
    </rPh>
    <phoneticPr fontId="5"/>
  </si>
  <si>
    <t>法定福利費等の事業主負担額を除く。基準年度については、第４の２(1)キ又は(2)オによるものとする。</t>
    <rPh sb="12" eb="13">
      <t>ガク</t>
    </rPh>
    <rPh sb="14" eb="15">
      <t>ノゾ</t>
    </rPh>
    <rPh sb="27" eb="28">
      <t>ダイ</t>
    </rPh>
    <rPh sb="35" eb="36">
      <t>マタ</t>
    </rPh>
    <phoneticPr fontId="5"/>
  </si>
  <si>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5"/>
  </si>
  <si>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5"/>
  </si>
  <si>
    <t>又は当該者以外の者であって１日６時間以上かつ月20日以上勤務するものをいい、「非常勤」とは常勤以外の者をいう。</t>
    <phoneticPr fontId="5"/>
  </si>
  <si>
    <t>⑧令和４年度の加算Ⅲ等による賃金改善額</t>
    <rPh sb="1" eb="3">
      <t>レイワ</t>
    </rPh>
    <rPh sb="4" eb="6">
      <t>ネンド</t>
    </rPh>
    <rPh sb="7" eb="9">
      <t>カサン</t>
    </rPh>
    <rPh sb="10" eb="11">
      <t>トウ</t>
    </rPh>
    <rPh sb="14" eb="16">
      <t>チンギン</t>
    </rPh>
    <rPh sb="16" eb="18">
      <t>カイゼン</t>
    </rPh>
    <rPh sb="18" eb="19">
      <t>ガク</t>
    </rPh>
    <phoneticPr fontId="5"/>
  </si>
  <si>
    <t>⑨令和４年度の加算Ⅲ等による賃金改善額</t>
    <rPh sb="1" eb="3">
      <t>レイワ</t>
    </rPh>
    <rPh sb="4" eb="6">
      <t>ネンド</t>
    </rPh>
    <rPh sb="7" eb="9">
      <t>カサン</t>
    </rPh>
    <rPh sb="10" eb="11">
      <t>トウ</t>
    </rPh>
    <rPh sb="14" eb="16">
      <t>チンギン</t>
    </rPh>
    <rPh sb="16" eb="18">
      <t>カイゼン</t>
    </rPh>
    <rPh sb="18" eb="19">
      <t>ガク</t>
    </rPh>
    <phoneticPr fontId="5"/>
  </si>
  <si>
    <t>※確認欄</t>
    <rPh sb="1" eb="3">
      <t>カクニン</t>
    </rPh>
    <rPh sb="3" eb="4">
      <t>ラン</t>
    </rPh>
    <phoneticPr fontId="23"/>
  </si>
  <si>
    <t>※確認欄</t>
    <rPh sb="1" eb="3">
      <t>カクニン</t>
    </rPh>
    <rPh sb="3" eb="4">
      <t>ラン</t>
    </rPh>
    <phoneticPr fontId="5"/>
  </si>
  <si>
    <t>⑨令和４年度の加算Ⅲ等による賃金改善額</t>
    <phoneticPr fontId="5"/>
  </si>
  <si>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5"/>
  </si>
  <si>
    <t>令和４年度の加算Ⅲ等による賃金改善額※6
⑥</t>
    <rPh sb="0" eb="2">
      <t>レイワ</t>
    </rPh>
    <rPh sb="3" eb="5">
      <t>ネンド</t>
    </rPh>
    <rPh sb="6" eb="8">
      <t>カサン</t>
    </rPh>
    <rPh sb="9" eb="10">
      <t>トウ</t>
    </rPh>
    <rPh sb="13" eb="15">
      <t>チンギン</t>
    </rPh>
    <rPh sb="15" eb="17">
      <t>カイゼン</t>
    </rPh>
    <rPh sb="17" eb="18">
      <t>ガク</t>
    </rPh>
    <phoneticPr fontId="5"/>
  </si>
  <si>
    <t>＜加算Ⅱ新規事由がない場合＞（以下のＢの額がＡの額以上であることかつＤの額がＣの額以上であること（※2））</t>
    <rPh sb="1" eb="3">
      <t>カサン</t>
    </rPh>
    <rPh sb="4" eb="6">
      <t>シンキ</t>
    </rPh>
    <rPh sb="6" eb="8">
      <t>ジユウ</t>
    </rPh>
    <rPh sb="11" eb="13">
      <t>バアイ</t>
    </rPh>
    <rPh sb="36" eb="37">
      <t>ガク</t>
    </rPh>
    <rPh sb="40" eb="41">
      <t>ガク</t>
    </rPh>
    <rPh sb="41" eb="43">
      <t>イジョウ</t>
    </rPh>
    <phoneticPr fontId="5"/>
  </si>
  <si>
    <t>※加算Ⅲ新規事由ありの場合、以下についても算出すること。
（２）②－（３）①</t>
    <phoneticPr fontId="5"/>
  </si>
  <si>
    <t>賃金改善等見込総額（②＋⑪）（千円未満の端数は切り捨て）</t>
    <rPh sb="0" eb="2">
      <t>チンギン</t>
    </rPh>
    <rPh sb="2" eb="4">
      <t>カイゼン</t>
    </rPh>
    <rPh sb="4" eb="5">
      <t>トウ</t>
    </rPh>
    <rPh sb="5" eb="7">
      <t>ミコ</t>
    </rPh>
    <rPh sb="7" eb="9">
      <t>ソウガク</t>
    </rPh>
    <phoneticPr fontId="5"/>
  </si>
  <si>
    <t>⑦起点賃金水準（⑧＋⑨ー⑩）</t>
    <phoneticPr fontId="5"/>
  </si>
  <si>
    <t>⑧基準年度の賃金水準（当該年度に係る加算残額（令和４年度の加算Ⅲに係るものを除く）を含む）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5">
      <t>レイワ</t>
    </rPh>
    <rPh sb="26" eb="28">
      <t>ネンド</t>
    </rPh>
    <rPh sb="29" eb="31">
      <t>カサン</t>
    </rPh>
    <rPh sb="33" eb="34">
      <t>カカ</t>
    </rPh>
    <rPh sb="38" eb="39">
      <t>ノゾ</t>
    </rPh>
    <rPh sb="42" eb="43">
      <t>フク</t>
    </rPh>
    <phoneticPr fontId="5"/>
  </si>
  <si>
    <t>⑪事業主負担増加見込総額</t>
    <rPh sb="1" eb="4">
      <t>ジギョウヌシ</t>
    </rPh>
    <rPh sb="8" eb="10">
      <t>ミコ</t>
    </rPh>
    <rPh sb="10" eb="11">
      <t>ソウ</t>
    </rPh>
    <phoneticPr fontId="5"/>
  </si>
  <si>
    <t>⑪のうち
加算前年度の加算残額に係る支払賃金※6
⑫</t>
    <phoneticPr fontId="5"/>
  </si>
  <si>
    <t>⑪のうち
加算Ⅱの新規事由による賃金改善額※7
⑬</t>
    <phoneticPr fontId="5"/>
  </si>
  <si>
    <t>⑪のうち
加算Ⅲによる賃金改善額※8
⑭</t>
    <phoneticPr fontId="5"/>
  </si>
  <si>
    <t>賃金改善
見込額
⑮
（⑪-⑦-⑫-⑬-⑭）</t>
    <rPh sb="0" eb="2">
      <t>チンギン</t>
    </rPh>
    <rPh sb="2" eb="4">
      <t>カイゼン</t>
    </rPh>
    <rPh sb="5" eb="7">
      <t>ミコミ</t>
    </rPh>
    <rPh sb="7" eb="8">
      <t>ガク</t>
    </rPh>
    <phoneticPr fontId="5"/>
  </si>
  <si>
    <t>計
⑦
（④＋⑤－⑥）</t>
    <rPh sb="0" eb="1">
      <t>ケイ</t>
    </rPh>
    <phoneticPr fontId="5"/>
  </si>
  <si>
    <t>基本給
⑧</t>
    <phoneticPr fontId="5"/>
  </si>
  <si>
    <t>手当
⑨</t>
    <rPh sb="0" eb="2">
      <t>テアテ</t>
    </rPh>
    <phoneticPr fontId="5"/>
  </si>
  <si>
    <t>賞与
（一時金）
⑩</t>
    <rPh sb="0" eb="2">
      <t>ショウヨ</t>
    </rPh>
    <phoneticPr fontId="5"/>
  </si>
  <si>
    <t>←【様式５】（２）⑪事業主負担増加見込総額</t>
    <rPh sb="17" eb="19">
      <t>ミコ</t>
    </rPh>
    <phoneticPr fontId="5"/>
  </si>
  <si>
    <r>
      <t xml:space="preserve">計
</t>
    </r>
    <r>
      <rPr>
        <sz val="12"/>
        <rFont val="ＭＳ ゴシック"/>
        <family val="3"/>
        <charset val="128"/>
      </rPr>
      <t>⑪
（⑧＋⑨＋⑩）</t>
    </r>
    <rPh sb="0" eb="1">
      <t>ケイ</t>
    </rPh>
    <phoneticPr fontId="5"/>
  </si>
  <si>
    <t>賃金改善等実績総額（②＋⑪）（千円未満の端数は切り捨て）</t>
    <rPh sb="0" eb="2">
      <t>チンギン</t>
    </rPh>
    <rPh sb="2" eb="4">
      <t>カイゼン</t>
    </rPh>
    <rPh sb="4" eb="5">
      <t>トウ</t>
    </rPh>
    <rPh sb="5" eb="7">
      <t>ジッセキ</t>
    </rPh>
    <rPh sb="7" eb="9">
      <t>ソウガク</t>
    </rPh>
    <phoneticPr fontId="5"/>
  </si>
  <si>
    <t>⑦起点賃金水準（⑧＋⑨－⑩）</t>
    <phoneticPr fontId="5"/>
  </si>
  <si>
    <t>⑧基準年度の賃金水準（当該年度に係る加算残額（令和４年度の加算Ⅲに係るものを除く）を含む）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42" eb="43">
      <t>フク</t>
    </rPh>
    <phoneticPr fontId="5"/>
  </si>
  <si>
    <t>⑪事業主負担増加相当総額</t>
    <rPh sb="10" eb="11">
      <t>ソウ</t>
    </rPh>
    <phoneticPr fontId="5"/>
  </si>
  <si>
    <t>←【様式６】（３）⑪事業主負担増加相当総額</t>
    <phoneticPr fontId="5"/>
  </si>
  <si>
    <t>賃金改善等見込総額（②＋⑩）（千円未満の端数は切り捨て）</t>
    <rPh sb="0" eb="2">
      <t>チンギン</t>
    </rPh>
    <rPh sb="2" eb="4">
      <t>カイゼン</t>
    </rPh>
    <rPh sb="4" eb="5">
      <t>トウ</t>
    </rPh>
    <rPh sb="5" eb="7">
      <t>ミコミ</t>
    </rPh>
    <rPh sb="7" eb="9">
      <t>ソウガク</t>
    </rPh>
    <phoneticPr fontId="5"/>
  </si>
  <si>
    <t>②賃金改善見込総額（③－④－⑤－⑨）</t>
    <rPh sb="5" eb="7">
      <t>ミコ</t>
    </rPh>
    <phoneticPr fontId="5"/>
  </si>
  <si>
    <t>⑤起点賃金水準（⑥＋⑦－⑧）</t>
    <phoneticPr fontId="5"/>
  </si>
  <si>
    <t>⑥基準年度の賃金水準（当該年度に係る加算残額（令和４年度の加算Ⅲに係るものを除く）を含む。役職手当、職務手当など職位、職責又は職務内容等に応じて決まって毎月支払われる手当及び基本給に限る。）</t>
    <rPh sb="61" eb="62">
      <t>マタ</t>
    </rPh>
    <rPh sb="85" eb="86">
      <t>オヨ</t>
    </rPh>
    <phoneticPr fontId="5"/>
  </si>
  <si>
    <t>⑨基準年度に加算Ⅱの対象であり、かつ加算当年度に加算Ⅱの対象外となった職員に係る、基準年度における加算Ⅱに係る賃金改善額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5"/>
  </si>
  <si>
    <t>⑩事業主負担増加見込総額</t>
    <rPh sb="1" eb="4">
      <t>ジギョウヌシ</t>
    </rPh>
    <rPh sb="4" eb="6">
      <t>フタン</t>
    </rPh>
    <rPh sb="6" eb="8">
      <t>ゾウカ</t>
    </rPh>
    <rPh sb="8" eb="10">
      <t>ミコ</t>
    </rPh>
    <rPh sb="10" eb="12">
      <t>ソウガク</t>
    </rPh>
    <phoneticPr fontId="5"/>
  </si>
  <si>
    <t>賃金改善等実績総額（②＋⑩）（千円未満の端数は切り捨て）</t>
    <rPh sb="0" eb="2">
      <t>チンギン</t>
    </rPh>
    <rPh sb="2" eb="4">
      <t>カイゼン</t>
    </rPh>
    <rPh sb="4" eb="5">
      <t>トウ</t>
    </rPh>
    <rPh sb="5" eb="7">
      <t>ジッセキ</t>
    </rPh>
    <rPh sb="7" eb="9">
      <t>ソウガク</t>
    </rPh>
    <phoneticPr fontId="5"/>
  </si>
  <si>
    <t>②賃金改善実績総額（③－④－⑤－⑨）</t>
    <phoneticPr fontId="5"/>
  </si>
  <si>
    <t>⑩事業主負担増加相当総額</t>
    <rPh sb="1" eb="4">
      <t>ジギョウヌシ</t>
    </rPh>
    <rPh sb="4" eb="6">
      <t>フタン</t>
    </rPh>
    <rPh sb="6" eb="8">
      <t>ゾウカ</t>
    </rPh>
    <rPh sb="8" eb="10">
      <t>ソウトウ</t>
    </rPh>
    <rPh sb="10" eb="12">
      <t>ソウガク</t>
    </rPh>
    <phoneticPr fontId="5"/>
  </si>
  <si>
    <r>
      <t>⑥基準年度の賃金水準</t>
    </r>
    <r>
      <rPr>
        <sz val="10"/>
        <rFont val="HGｺﾞｼｯｸM"/>
        <family val="3"/>
        <charset val="128"/>
      </rPr>
      <t>（当該年度に係る加算残額（令和４年度の加算Ⅲに係るものを除く）を含む。役職手当、職務手当など職位、職責又は職務内容等に応じて決まって毎月支払われる手当及び基本給に限る。）</t>
    </r>
    <rPh sb="23" eb="25">
      <t>レイワ</t>
    </rPh>
    <rPh sb="26" eb="28">
      <t>ネンド</t>
    </rPh>
    <rPh sb="85" eb="86">
      <t>オヨ</t>
    </rPh>
    <phoneticPr fontId="5"/>
  </si>
  <si>
    <t>賃金改善等見込総額（②＋⑩）（千円未満の端数は切り捨て）</t>
    <rPh sb="0" eb="2">
      <t>チンギン</t>
    </rPh>
    <rPh sb="2" eb="4">
      <t>カイゼン</t>
    </rPh>
    <rPh sb="4" eb="5">
      <t>トウ</t>
    </rPh>
    <rPh sb="5" eb="7">
      <t>ミコ</t>
    </rPh>
    <rPh sb="7" eb="9">
      <t>ソウガク</t>
    </rPh>
    <phoneticPr fontId="5"/>
  </si>
  <si>
    <t>⑥起点賃金水準（⑦＋⑧－⑨）</t>
    <phoneticPr fontId="5"/>
  </si>
  <si>
    <t>⑦基準年度の賃金水準（当該年度に係る加算残額（令和４年度の加算Ⅲに係るものを除く）を含む）</t>
    <rPh sb="1" eb="5">
      <t>キジュンネンド</t>
    </rPh>
    <rPh sb="6" eb="8">
      <t>チンギン</t>
    </rPh>
    <rPh sb="8" eb="10">
      <t>スイジュン</t>
    </rPh>
    <rPh sb="11" eb="13">
      <t>トウガイ</t>
    </rPh>
    <rPh sb="13" eb="15">
      <t>ネンド</t>
    </rPh>
    <rPh sb="16" eb="17">
      <t>カカ</t>
    </rPh>
    <rPh sb="18" eb="20">
      <t>カサン</t>
    </rPh>
    <rPh sb="20" eb="22">
      <t>ザンガク</t>
    </rPh>
    <rPh sb="23" eb="25">
      <t>レイワ</t>
    </rPh>
    <rPh sb="26" eb="28">
      <t>ネンド</t>
    </rPh>
    <rPh sb="42" eb="43">
      <t>フク</t>
    </rPh>
    <phoneticPr fontId="5"/>
  </si>
  <si>
    <t>⑧基準翌年度から加算当年度までの公定価格における人件費の改定分</t>
    <rPh sb="1" eb="3">
      <t>キジュン</t>
    </rPh>
    <rPh sb="3" eb="6">
      <t>ヨクネンド</t>
    </rPh>
    <rPh sb="8" eb="10">
      <t>カサン</t>
    </rPh>
    <rPh sb="10" eb="12">
      <t>トウネン</t>
    </rPh>
    <rPh sb="12" eb="13">
      <t>ド</t>
    </rPh>
    <rPh sb="16" eb="18">
      <t>コウテイ</t>
    </rPh>
    <rPh sb="18" eb="20">
      <t>カカク</t>
    </rPh>
    <rPh sb="24" eb="27">
      <t>ジンケンヒ</t>
    </rPh>
    <rPh sb="28" eb="30">
      <t>カイテイ</t>
    </rPh>
    <rPh sb="30" eb="31">
      <t>ブン</t>
    </rPh>
    <phoneticPr fontId="5"/>
  </si>
  <si>
    <t>⑩事業主負担増加見込総額</t>
    <rPh sb="8" eb="10">
      <t>ミコ</t>
    </rPh>
    <rPh sb="10" eb="11">
      <t>ソウ</t>
    </rPh>
    <phoneticPr fontId="5"/>
  </si>
  <si>
    <r>
      <t>＜加算Ⅲ新規事由がある場合＞</t>
    </r>
    <r>
      <rPr>
        <sz val="11"/>
        <rFont val="HGｺﾞｼｯｸM"/>
        <family val="3"/>
        <charset val="128"/>
      </rPr>
      <t>（以下のＢの額がＡの額以上であること（※1）かつＤの額がＣの額以上であること（※2））</t>
    </r>
    <rPh sb="1" eb="3">
      <t>カサン</t>
    </rPh>
    <rPh sb="4" eb="6">
      <t>シンキ</t>
    </rPh>
    <rPh sb="6" eb="8">
      <t>ジユウ</t>
    </rPh>
    <rPh sb="11" eb="13">
      <t>バアイ</t>
    </rPh>
    <phoneticPr fontId="5"/>
  </si>
  <si>
    <r>
      <t>＜加算Ⅲ新規事由がない場合＞</t>
    </r>
    <r>
      <rPr>
        <sz val="11"/>
        <rFont val="HGｺﾞｼｯｸM"/>
        <family val="3"/>
        <charset val="128"/>
      </rPr>
      <t>（以下のＢの額がＡの額以上であることかつＤの額がＣの額以上であること（※2））</t>
    </r>
    <rPh sb="1" eb="3">
      <t>カサン</t>
    </rPh>
    <rPh sb="4" eb="6">
      <t>シンキ</t>
    </rPh>
    <rPh sb="6" eb="8">
      <t>ジユウ</t>
    </rPh>
    <rPh sb="11" eb="13">
      <t>バアイ</t>
    </rPh>
    <phoneticPr fontId="5"/>
  </si>
  <si>
    <t>常勤・非常勤の別
※1</t>
    <rPh sb="0" eb="2">
      <t>ジョウキン</t>
    </rPh>
    <rPh sb="3" eb="6">
      <t>ヒジョウキン</t>
    </rPh>
    <rPh sb="7" eb="8">
      <t>ベツ</t>
    </rPh>
    <phoneticPr fontId="5"/>
  </si>
  <si>
    <t>常勤換算値
※2</t>
    <rPh sb="0" eb="2">
      <t>ジョウキン</t>
    </rPh>
    <rPh sb="2" eb="4">
      <t>カンサン</t>
    </rPh>
    <rPh sb="4" eb="5">
      <t>チ</t>
    </rPh>
    <phoneticPr fontId="5"/>
  </si>
  <si>
    <t>加算Ⅲによる賃金改善見込額　※3</t>
    <rPh sb="0" eb="2">
      <t>カサン</t>
    </rPh>
    <rPh sb="6" eb="8">
      <t>チンギン</t>
    </rPh>
    <rPh sb="8" eb="10">
      <t>カイゼン</t>
    </rPh>
    <rPh sb="10" eb="12">
      <t>ミコ</t>
    </rPh>
    <rPh sb="12" eb="13">
      <t>ガク</t>
    </rPh>
    <phoneticPr fontId="5"/>
  </si>
  <si>
    <t>加算による賃金改善のうち、基本給及び決まって毎月支払う手当によるものの割合※5</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23"/>
  </si>
  <si>
    <t>⑩事業主負担増加相当総額</t>
    <rPh sb="8" eb="10">
      <t>ソウトウ</t>
    </rPh>
    <rPh sb="10" eb="11">
      <t>ソウ</t>
    </rPh>
    <phoneticPr fontId="5"/>
  </si>
  <si>
    <t>加算Ⅲによる賃金改善額　※3</t>
    <rPh sb="0" eb="2">
      <t>カサン</t>
    </rPh>
    <rPh sb="6" eb="8">
      <t>チンギン</t>
    </rPh>
    <rPh sb="8" eb="10">
      <t>カイゼン</t>
    </rPh>
    <rPh sb="10" eb="11">
      <t>ガク</t>
    </rPh>
    <phoneticPr fontId="5"/>
  </si>
  <si>
    <t>賃金改善月額※5</t>
    <rPh sb="0" eb="2">
      <t>チンギン</t>
    </rPh>
    <rPh sb="2" eb="4">
      <t>カイゼン</t>
    </rPh>
    <rPh sb="4" eb="6">
      <t>ゲツガク</t>
    </rPh>
    <phoneticPr fontId="5"/>
  </si>
  <si>
    <t>加算による賃金改善のうち、基本給及び決まって毎月支払う手当によるものの割合※6</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23"/>
  </si>
  <si>
    <t>所在地</t>
    <rPh sb="0" eb="3">
      <t>ショザイチ</t>
    </rPh>
    <phoneticPr fontId="5"/>
  </si>
  <si>
    <t>園長氏名</t>
    <rPh sb="0" eb="2">
      <t>エンチョウ</t>
    </rPh>
    <rPh sb="2" eb="4">
      <t>シメイ</t>
    </rPh>
    <phoneticPr fontId="5"/>
  </si>
  <si>
    <t>電話番号</t>
    <rPh sb="0" eb="2">
      <t>デンワ</t>
    </rPh>
    <rPh sb="2" eb="4">
      <t>バンゴウ</t>
    </rPh>
    <phoneticPr fontId="5"/>
  </si>
  <si>
    <t>Eメールアドレス</t>
    <phoneticPr fontId="5"/>
  </si>
  <si>
    <t>加算Ⅰ</t>
    <rPh sb="0" eb="2">
      <t>カサン</t>
    </rPh>
    <phoneticPr fontId="5"/>
  </si>
  <si>
    <t>加算Ⅱ</t>
    <rPh sb="0" eb="2">
      <t>カサン</t>
    </rPh>
    <phoneticPr fontId="5"/>
  </si>
  <si>
    <t>加算Ⅲ</t>
    <rPh sb="0" eb="2">
      <t>カサン</t>
    </rPh>
    <phoneticPr fontId="5"/>
  </si>
  <si>
    <t>社会保険料率</t>
    <rPh sb="0" eb="2">
      <t>シャカイ</t>
    </rPh>
    <rPh sb="2" eb="5">
      <t>ホケンリョウ</t>
    </rPh>
    <rPh sb="5" eb="6">
      <t>リツ</t>
    </rPh>
    <phoneticPr fontId="5"/>
  </si>
  <si>
    <t>事業者入力事項</t>
    <rPh sb="0" eb="3">
      <t>ジギョウシャ</t>
    </rPh>
    <rPh sb="3" eb="5">
      <t>ニュウリョク</t>
    </rPh>
    <rPh sb="5" eb="7">
      <t>ジコウ</t>
    </rPh>
    <phoneticPr fontId="5"/>
  </si>
  <si>
    <t>法人（又は個人）名</t>
    <phoneticPr fontId="5"/>
  </si>
  <si>
    <t>所在地</t>
    <phoneticPr fontId="5"/>
  </si>
  <si>
    <t>代表者役職・氏名</t>
    <phoneticPr fontId="5"/>
  </si>
  <si>
    <t>電話番号</t>
    <phoneticPr fontId="5"/>
  </si>
  <si>
    <t>施設名</t>
    <rPh sb="0" eb="3">
      <t>シセツメイ</t>
    </rPh>
    <phoneticPr fontId="5"/>
  </si>
  <si>
    <t>施設類型</t>
    <rPh sb="0" eb="4">
      <t>シセツルイケイ</t>
    </rPh>
    <phoneticPr fontId="5"/>
  </si>
  <si>
    <t>就業規則に定める常勤職員の１月あたりの勤務時間数</t>
    <rPh sb="0" eb="2">
      <t>シュウギョウ</t>
    </rPh>
    <rPh sb="2" eb="4">
      <t>キソク</t>
    </rPh>
    <rPh sb="5" eb="6">
      <t>サダ</t>
    </rPh>
    <rPh sb="8" eb="10">
      <t>ジョウキン</t>
    </rPh>
    <rPh sb="10" eb="12">
      <t>ショクイン</t>
    </rPh>
    <rPh sb="14" eb="15">
      <t>ツキ</t>
    </rPh>
    <rPh sb="19" eb="23">
      <t>キンムジカン</t>
    </rPh>
    <rPh sb="23" eb="24">
      <t>スウ</t>
    </rPh>
    <phoneticPr fontId="5"/>
  </si>
  <si>
    <t>改訂率</t>
    <rPh sb="0" eb="3">
      <t>カイテイリツ</t>
    </rPh>
    <phoneticPr fontId="5"/>
  </si>
  <si>
    <t>新規
事由</t>
    <rPh sb="0" eb="2">
      <t>シンキ</t>
    </rPh>
    <rPh sb="3" eb="5">
      <t>ジユウ</t>
    </rPh>
    <phoneticPr fontId="5"/>
  </si>
  <si>
    <t>基礎分の
加算率</t>
    <rPh sb="0" eb="2">
      <t>キソ</t>
    </rPh>
    <rPh sb="2" eb="3">
      <t>ブン</t>
    </rPh>
    <rPh sb="5" eb="7">
      <t>カサン</t>
    </rPh>
    <rPh sb="7" eb="8">
      <t>リツ</t>
    </rPh>
    <phoneticPr fontId="5"/>
  </si>
  <si>
    <t>賃金改善要件分の加算率</t>
    <phoneticPr fontId="5"/>
  </si>
  <si>
    <t>新規事由に
係る加算率※</t>
    <phoneticPr fontId="5"/>
  </si>
  <si>
    <t>前年度の
加算残額</t>
    <rPh sb="0" eb="3">
      <t>ゼンネンド</t>
    </rPh>
    <rPh sb="5" eb="9">
      <t>カサンザンガク</t>
    </rPh>
    <phoneticPr fontId="5"/>
  </si>
  <si>
    <t>前年度の
加算残額</t>
    <rPh sb="0" eb="3">
      <t>ゼンネンド</t>
    </rPh>
    <rPh sb="5" eb="7">
      <t>カサン</t>
    </rPh>
    <rPh sb="7" eb="9">
      <t>ザンガク</t>
    </rPh>
    <phoneticPr fontId="5"/>
  </si>
  <si>
    <t>基準年度</t>
    <rPh sb="0" eb="2">
      <t>キジュン</t>
    </rPh>
    <rPh sb="2" eb="4">
      <t>ネンド</t>
    </rPh>
    <phoneticPr fontId="5"/>
  </si>
  <si>
    <t>加算当年度</t>
    <rPh sb="0" eb="5">
      <t>カサントウネンド</t>
    </rPh>
    <phoneticPr fontId="5"/>
  </si>
  <si>
    <t>※処遇改善加算Ⅰ　新規事由ありの場合</t>
    <rPh sb="1" eb="3">
      <t>ショグウ</t>
    </rPh>
    <rPh sb="3" eb="5">
      <t>カイゼン</t>
    </rPh>
    <rPh sb="5" eb="7">
      <t>カサン</t>
    </rPh>
    <rPh sb="9" eb="13">
      <t>シンキジユウ</t>
    </rPh>
    <rPh sb="16" eb="18">
      <t>バアイ</t>
    </rPh>
    <phoneticPr fontId="5"/>
  </si>
  <si>
    <t>※処遇改善加算Ⅱ　新規事由ありの場合</t>
    <rPh sb="5" eb="7">
      <t>カサン</t>
    </rPh>
    <phoneticPr fontId="5"/>
  </si>
  <si>
    <t>（１）令和４年度の加算残額に対応する賃金改善の状況（令和４年度の加算残額がある場合のみ記入）</t>
    <rPh sb="3" eb="5">
      <t>レイワ</t>
    </rPh>
    <rPh sb="6" eb="8">
      <t>ネンド</t>
    </rPh>
    <rPh sb="7" eb="8">
      <t>ド</t>
    </rPh>
    <rPh sb="9" eb="11">
      <t>カサン</t>
    </rPh>
    <rPh sb="11" eb="13">
      <t>ザンガク</t>
    </rPh>
    <rPh sb="14" eb="16">
      <t>タイオウ</t>
    </rPh>
    <rPh sb="18" eb="20">
      <t>チンギン</t>
    </rPh>
    <rPh sb="20" eb="22">
      <t>カイゼン</t>
    </rPh>
    <rPh sb="23" eb="25">
      <t>ジョウキョウ</t>
    </rPh>
    <rPh sb="26" eb="28">
      <t>レイワ</t>
    </rPh>
    <rPh sb="29" eb="31">
      <t>ネンド</t>
    </rPh>
    <rPh sb="32" eb="34">
      <t>カサン</t>
    </rPh>
    <rPh sb="34" eb="36">
      <t>ザンガク</t>
    </rPh>
    <rPh sb="39" eb="41">
      <t>バアイ</t>
    </rPh>
    <rPh sb="43" eb="45">
      <t>キニュウ</t>
    </rPh>
    <phoneticPr fontId="5"/>
  </si>
  <si>
    <t>令和４年度の加算残額</t>
    <rPh sb="0" eb="2">
      <t>レイワ</t>
    </rPh>
    <rPh sb="3" eb="5">
      <t>ネンド</t>
    </rPh>
    <rPh sb="6" eb="8">
      <t>カサン</t>
    </rPh>
    <rPh sb="8" eb="10">
      <t>ザンガク</t>
    </rPh>
    <phoneticPr fontId="5"/>
  </si>
  <si>
    <t>令和４年度の加算残額に対応した支払い賃金額</t>
    <rPh sb="0" eb="2">
      <t>レイワ</t>
    </rPh>
    <rPh sb="3" eb="5">
      <t>ネンド</t>
    </rPh>
    <rPh sb="6" eb="8">
      <t>カサン</t>
    </rPh>
    <rPh sb="8" eb="10">
      <t>ザンガク</t>
    </rPh>
    <rPh sb="11" eb="13">
      <t>タイオウ</t>
    </rPh>
    <rPh sb="15" eb="17">
      <t>シハラ</t>
    </rPh>
    <rPh sb="18" eb="20">
      <t>チンギン</t>
    </rPh>
    <rPh sb="20" eb="21">
      <t>ガク</t>
    </rPh>
    <phoneticPr fontId="5"/>
  </si>
  <si>
    <t>令和４年度の加算残額に対応した賃金の支払い状況</t>
    <rPh sb="0" eb="2">
      <t>レイワ</t>
    </rPh>
    <rPh sb="3" eb="5">
      <t>ネンド</t>
    </rPh>
    <rPh sb="6" eb="8">
      <t>カサン</t>
    </rPh>
    <rPh sb="8" eb="10">
      <t>ザンガク</t>
    </rPh>
    <rPh sb="11" eb="13">
      <t>タイオウ</t>
    </rPh>
    <rPh sb="15" eb="17">
      <t>チンギン</t>
    </rPh>
    <rPh sb="18" eb="20">
      <t>シハラ</t>
    </rPh>
    <rPh sb="21" eb="23">
      <t>ジョウキョウ</t>
    </rPh>
    <phoneticPr fontId="5"/>
  </si>
  <si>
    <t>令和５年度賃金改善実績報告書（処遇改善等加算Ⅰ）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5"/>
  </si>
  <si>
    <t>令和５年４月　～　令和６年３月</t>
    <rPh sb="0" eb="2">
      <t>レイワ</t>
    </rPh>
    <rPh sb="3" eb="4">
      <t>ネン</t>
    </rPh>
    <rPh sb="5" eb="6">
      <t>ガツ</t>
    </rPh>
    <rPh sb="9" eb="11">
      <t>レイワ</t>
    </rPh>
    <rPh sb="12" eb="13">
      <t>ネン</t>
    </rPh>
    <rPh sb="14" eb="15">
      <t>ガツ</t>
    </rPh>
    <phoneticPr fontId="5"/>
  </si>
  <si>
    <t>⑪のうち
加算前年度の加算Ⅰ残額に係る支払賃金※6
⑫</t>
    <phoneticPr fontId="5"/>
  </si>
  <si>
    <t>⑪のうち
加算前年度の加算Ⅱ残額に係る支払賃金※6
⑬</t>
    <phoneticPr fontId="5"/>
  </si>
  <si>
    <t>給与規程等に
定める等級</t>
    <rPh sb="0" eb="2">
      <t>キュウヨ</t>
    </rPh>
    <rPh sb="2" eb="4">
      <t>キテイ</t>
    </rPh>
    <rPh sb="4" eb="5">
      <t>ナド</t>
    </rPh>
    <rPh sb="7" eb="8">
      <t>サダ</t>
    </rPh>
    <rPh sb="10" eb="12">
      <t>トウキュウ</t>
    </rPh>
    <phoneticPr fontId="5"/>
  </si>
  <si>
    <t>藤沢市</t>
    <rPh sb="0" eb="3">
      <t>フジサワシ</t>
    </rPh>
    <phoneticPr fontId="5"/>
  </si>
  <si>
    <t>令和５年度賃金改善実績報告書（処遇改善等加算Ⅱ）</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5"/>
  </si>
  <si>
    <t>（１）令和４年度の加算残額に対応する賃金改善の状況（令和４年度の加算残額がある場合のみ記入））</t>
    <rPh sb="3" eb="5">
      <t>レイワ</t>
    </rPh>
    <rPh sb="6" eb="8">
      <t>ネンド</t>
    </rPh>
    <rPh sb="8" eb="9">
      <t>ネンド</t>
    </rPh>
    <rPh sb="9" eb="11">
      <t>カサン</t>
    </rPh>
    <rPh sb="11" eb="13">
      <t>ザンガク</t>
    </rPh>
    <rPh sb="14" eb="16">
      <t>タイオウ</t>
    </rPh>
    <rPh sb="18" eb="20">
      <t>チンギン</t>
    </rPh>
    <rPh sb="20" eb="22">
      <t>カイゼン</t>
    </rPh>
    <rPh sb="23" eb="25">
      <t>ジョウキョウ</t>
    </rPh>
    <rPh sb="26" eb="28">
      <t>レイワ</t>
    </rPh>
    <rPh sb="29" eb="31">
      <t>ネンド</t>
    </rPh>
    <rPh sb="32" eb="34">
      <t>カサン</t>
    </rPh>
    <rPh sb="34" eb="36">
      <t>ザンガク</t>
    </rPh>
    <rPh sb="39" eb="41">
      <t>バアイ</t>
    </rPh>
    <rPh sb="43" eb="45">
      <t>キニュウ</t>
    </rPh>
    <phoneticPr fontId="5"/>
  </si>
  <si>
    <t>令和４年度の加算残額</t>
    <rPh sb="6" eb="8">
      <t>カサン</t>
    </rPh>
    <rPh sb="8" eb="10">
      <t>ザンガク</t>
    </rPh>
    <phoneticPr fontId="5"/>
  </si>
  <si>
    <t>令和４年度の加算残額に対応した支払い賃金額（法定福利費等の事業主負担増加額を含む）</t>
    <rPh sb="6" eb="8">
      <t>カサン</t>
    </rPh>
    <rPh sb="8" eb="10">
      <t>ザンガク</t>
    </rPh>
    <rPh sb="11" eb="13">
      <t>タイオウ</t>
    </rPh>
    <rPh sb="15" eb="17">
      <t>シハラ</t>
    </rPh>
    <rPh sb="18" eb="20">
      <t>チンギン</t>
    </rPh>
    <rPh sb="20" eb="21">
      <t>ガク</t>
    </rPh>
    <phoneticPr fontId="5"/>
  </si>
  <si>
    <t>令和４年度の加算残額に対応した賃金の支払い状況</t>
    <rPh sb="6" eb="8">
      <t>カサン</t>
    </rPh>
    <rPh sb="8" eb="10">
      <t>ザンガク</t>
    </rPh>
    <rPh sb="11" eb="13">
      <t>タイオウ</t>
    </rPh>
    <rPh sb="15" eb="17">
      <t>チンギン</t>
    </rPh>
    <rPh sb="18" eb="20">
      <t>シハラ</t>
    </rPh>
    <rPh sb="21" eb="23">
      <t>ジョウキョウ</t>
    </rPh>
    <phoneticPr fontId="5"/>
  </si>
  <si>
    <t>基本情報</t>
    <rPh sb="0" eb="4">
      <t>キホンジョウホウ</t>
    </rPh>
    <phoneticPr fontId="5"/>
  </si>
  <si>
    <t>事業者情報</t>
    <rPh sb="0" eb="3">
      <t>ジギョウシャ</t>
    </rPh>
    <rPh sb="3" eb="5">
      <t>ジョウホウ</t>
    </rPh>
    <phoneticPr fontId="5"/>
  </si>
  <si>
    <t>⑪のうち
加算前年度の加算Ⅲ残額に係る支払賃金※6
⑭</t>
    <phoneticPr fontId="5"/>
  </si>
  <si>
    <t>⑪のうち
加算Ⅱの新規事由による賃金改善額※7
⑮</t>
    <phoneticPr fontId="5"/>
  </si>
  <si>
    <t>⑪のうち
加算Ⅲによる賃金改善額※8
⑯</t>
    <phoneticPr fontId="5"/>
  </si>
  <si>
    <t>うち法定福利費等の事業主負担増加額</t>
    <phoneticPr fontId="5"/>
  </si>
  <si>
    <t>④③のうち、令和４年度の加算残額に係る支払賃金</t>
    <rPh sb="6" eb="8">
      <t>レイワ</t>
    </rPh>
    <rPh sb="9" eb="11">
      <t>ネンド</t>
    </rPh>
    <rPh sb="12" eb="14">
      <t>カサン</t>
    </rPh>
    <rPh sb="14" eb="16">
      <t>ザンガク</t>
    </rPh>
    <rPh sb="17" eb="18">
      <t>カカ</t>
    </rPh>
    <rPh sb="19" eb="21">
      <t>シハライ</t>
    </rPh>
    <rPh sb="21" eb="23">
      <t>チンギン</t>
    </rPh>
    <phoneticPr fontId="5"/>
  </si>
  <si>
    <t>経験年数</t>
    <rPh sb="0" eb="2">
      <t>ケイケン</t>
    </rPh>
    <rPh sb="2" eb="4">
      <t>ネンスウ</t>
    </rPh>
    <phoneticPr fontId="5"/>
  </si>
  <si>
    <t>賃金台帳における給与項目の名称
（手当の場合）</t>
    <rPh sb="0" eb="4">
      <t>チンギンダイチョウ</t>
    </rPh>
    <rPh sb="8" eb="10">
      <t>キュウヨ</t>
    </rPh>
    <rPh sb="10" eb="12">
      <t>コウモク</t>
    </rPh>
    <rPh sb="13" eb="15">
      <t>メイショウ</t>
    </rPh>
    <rPh sb="17" eb="19">
      <t>テアテ</t>
    </rPh>
    <rPh sb="20" eb="22">
      <t>バアイ</t>
    </rPh>
    <phoneticPr fontId="5"/>
  </si>
  <si>
    <t>処遇改善Ⅱ及び
役職手当</t>
    <rPh sb="0" eb="5">
      <t>ショグウカイゼン２</t>
    </rPh>
    <rPh sb="5" eb="6">
      <t>オヨ</t>
    </rPh>
    <rPh sb="8" eb="12">
      <t>ヤクショクテアテ</t>
    </rPh>
    <phoneticPr fontId="5"/>
  </si>
  <si>
    <t>処遇改善Ⅱ</t>
    <rPh sb="0" eb="5">
      <t>ショグウカイゼン２</t>
    </rPh>
    <phoneticPr fontId="5"/>
  </si>
  <si>
    <t>役職手当</t>
    <rPh sb="0" eb="4">
      <t>ヤクショクテアテ</t>
    </rPh>
    <phoneticPr fontId="5"/>
  </si>
  <si>
    <t>職員名</t>
    <rPh sb="0" eb="3">
      <t>ショクインメイ</t>
    </rPh>
    <phoneticPr fontId="5"/>
  </si>
  <si>
    <t>[職員名]</t>
    <rPh sb="1" eb="4">
      <t>ショクインメイ</t>
    </rPh>
    <phoneticPr fontId="5"/>
  </si>
  <si>
    <t>令和５年度賃金改善実績報告書（処遇改善等加算Ⅲ）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5"/>
  </si>
  <si>
    <t>（１）令和４年度の加算残額に対応する賃金改善の状況（令和４年度の加算残額がある場合のみ記入）</t>
    <rPh sb="3" eb="5">
      <t>レイワ</t>
    </rPh>
    <rPh sb="6" eb="8">
      <t>ネンド</t>
    </rPh>
    <rPh sb="9" eb="11">
      <t>カサン</t>
    </rPh>
    <rPh sb="11" eb="13">
      <t>ザンガク</t>
    </rPh>
    <rPh sb="14" eb="16">
      <t>タイオウ</t>
    </rPh>
    <rPh sb="18" eb="20">
      <t>チンギン</t>
    </rPh>
    <rPh sb="20" eb="22">
      <t>カイゼン</t>
    </rPh>
    <rPh sb="23" eb="25">
      <t>ジョウキョウ</t>
    </rPh>
    <rPh sb="26" eb="28">
      <t>レイワ</t>
    </rPh>
    <rPh sb="29" eb="31">
      <t>ネンド</t>
    </rPh>
    <rPh sb="32" eb="34">
      <t>カサン</t>
    </rPh>
    <rPh sb="34" eb="36">
      <t>ザンガク</t>
    </rPh>
    <rPh sb="39" eb="41">
      <t>バアイ</t>
    </rPh>
    <rPh sb="43" eb="45">
      <t>キニュウ</t>
    </rPh>
    <phoneticPr fontId="5"/>
  </si>
  <si>
    <t>④③のうち、令和４年度の加算残額に係る支払賃金</t>
    <rPh sb="6" eb="8">
      <t>レイワ</t>
    </rPh>
    <rPh sb="9" eb="11">
      <t>ネンド</t>
    </rPh>
    <phoneticPr fontId="5"/>
  </si>
  <si>
    <t>加算Ⅰ</t>
    <rPh sb="0" eb="2">
      <t>カサン</t>
    </rPh>
    <phoneticPr fontId="77"/>
  </si>
  <si>
    <t>加算Ⅱ</t>
    <rPh sb="0" eb="2">
      <t>カサン</t>
    </rPh>
    <phoneticPr fontId="77"/>
  </si>
  <si>
    <t>加算Ⅲ</t>
    <rPh sb="0" eb="2">
      <t>カサン</t>
    </rPh>
    <phoneticPr fontId="77"/>
  </si>
  <si>
    <t>※「あり」「なし」を選択してください。</t>
    <rPh sb="10" eb="12">
      <t>センタク</t>
    </rPh>
    <phoneticPr fontId="5"/>
  </si>
  <si>
    <t>処遇改善等加算Ⅱ新規事由　</t>
    <rPh sb="0" eb="2">
      <t>ショグウ</t>
    </rPh>
    <rPh sb="2" eb="4">
      <t>カイゼン</t>
    </rPh>
    <rPh sb="4" eb="5">
      <t>トウ</t>
    </rPh>
    <rPh sb="5" eb="7">
      <t>カサン</t>
    </rPh>
    <rPh sb="8" eb="10">
      <t>シンキ</t>
    </rPh>
    <rPh sb="10" eb="12">
      <t>ジユウ</t>
    </rPh>
    <phoneticPr fontId="5"/>
  </si>
  <si>
    <t>加算実績額に要した費用の総額との差額（千円未満の端数は切り捨て）
（２）①－別紙様式10別添１の「加算Ⅲによる賃金改善額」と「賃金改善に伴い増加する法定福利費等の事業主負担分」の総額欄の合計</t>
    <phoneticPr fontId="5"/>
  </si>
  <si>
    <t>※処遇改善加算Ⅲ　新規事由ありの場合</t>
    <rPh sb="5" eb="7">
      <t>カサン</t>
    </rPh>
    <phoneticPr fontId="5"/>
  </si>
  <si>
    <t>　　</t>
    <phoneticPr fontId="5"/>
  </si>
  <si>
    <t>あり</t>
  </si>
  <si>
    <r>
      <t>　①賃金改善要件分に係る加算率が公定価格の改定により増加する場合
　　　　⇒</t>
    </r>
    <r>
      <rPr>
        <u/>
        <sz val="11"/>
        <rFont val="ＭＳ Ｐゴシック"/>
        <family val="3"/>
        <charset val="128"/>
      </rPr>
      <t>令和５年度は全施設ともにこれには該当しません</t>
    </r>
    <r>
      <rPr>
        <sz val="11"/>
        <rFont val="ＭＳ Ｐゴシック"/>
        <family val="3"/>
        <charset val="128"/>
      </rPr>
      <t xml:space="preserve">
　②キャリアパス要件を新たに満たした場合（「賃金改善要件分からの2％減」が解除）
　　　　⇒</t>
    </r>
    <r>
      <rPr>
        <u/>
        <sz val="11"/>
        <rFont val="ＭＳ Ｐゴシック"/>
        <family val="3"/>
        <charset val="128"/>
      </rPr>
      <t>この場合「新規事由に係る加算率」は2％になります。</t>
    </r>
    <r>
      <rPr>
        <sz val="11"/>
        <rFont val="ＭＳ Ｐゴシック"/>
        <family val="3"/>
        <charset val="128"/>
      </rPr>
      <t xml:space="preserve">
　③平均勤続年数の増加（加算前年度：10年以下→加算当年度：11年以上）により、賃金改善要件分の
　　　加算率が増加（6％→7％）する場合
　　　　⇒</t>
    </r>
    <r>
      <rPr>
        <u/>
        <sz val="11"/>
        <rFont val="ＭＳ Ｐゴシック"/>
        <family val="3"/>
        <charset val="128"/>
      </rPr>
      <t>この場合「新規事由に係る加算率」は1％になります。</t>
    </r>
    <r>
      <rPr>
        <sz val="11"/>
        <rFont val="ＭＳ Ｐゴシック"/>
        <family val="3"/>
        <charset val="128"/>
      </rPr>
      <t xml:space="preserve">
　④加算当年度から新たに加算Ⅰの賃金改善要件分の適用を受ける場合
　　　（加算前年度に加算Ⅰの賃金改善要件分の適用を受けていないが、
　　　　それ以前に適用を受けたことがある場合も含む）
　　　　⇒</t>
    </r>
    <r>
      <rPr>
        <u/>
        <sz val="11"/>
        <rFont val="ＭＳ Ｐゴシック"/>
        <family val="3"/>
        <charset val="128"/>
      </rPr>
      <t>この場合「新規事由に係る加算率」は</t>
    </r>
    <r>
      <rPr>
        <u/>
        <sz val="11"/>
        <color rgb="FFFF0000"/>
        <rFont val="ＭＳ Ｐゴシック"/>
        <family val="3"/>
        <charset val="128"/>
      </rPr>
      <t>賃金改善要件分</t>
    </r>
    <r>
      <rPr>
        <u/>
        <sz val="11"/>
        <rFont val="ＭＳ Ｐゴシック"/>
        <family val="3"/>
        <charset val="128"/>
      </rPr>
      <t>の加算率になります。</t>
    </r>
    <phoneticPr fontId="5"/>
  </si>
  <si>
    <t>賃金改善
実績額
⑰
（⑪-⑦-⑫-⑬-⑭-⑮-⑯）</t>
    <rPh sb="0" eb="2">
      <t>チンギン</t>
    </rPh>
    <rPh sb="2" eb="4">
      <t>カイゼン</t>
    </rPh>
    <rPh sb="5" eb="7">
      <t>ジッセキ</t>
    </rPh>
    <phoneticPr fontId="5"/>
  </si>
  <si>
    <r>
      <t>　　①賃金改善に係る算定額</t>
    </r>
    <r>
      <rPr>
        <sz val="10"/>
        <rFont val="ＭＳ Ｐゴシック"/>
        <family val="3"/>
        <charset val="128"/>
      </rPr>
      <t>（【加算Ⅱ－①】40,000 円・【加算Ⅱ－②】5,000 円）</t>
    </r>
    <r>
      <rPr>
        <sz val="11"/>
        <rFont val="ＭＳ Ｐゴシック"/>
        <family val="3"/>
        <charset val="128"/>
      </rPr>
      <t>の
　　　　増額改定による単価が増加する場合
　　　　　⇒</t>
    </r>
    <r>
      <rPr>
        <u/>
        <sz val="11"/>
        <rFont val="ＭＳ Ｐゴシック"/>
        <family val="3"/>
        <charset val="128"/>
      </rPr>
      <t xml:space="preserve">令和５年度は全施設ともにこれには該当しません
</t>
    </r>
    <r>
      <rPr>
        <sz val="11"/>
        <rFont val="ＭＳ Ｐゴシック"/>
        <family val="3"/>
        <charset val="128"/>
      </rPr>
      <t>　　②基礎職員数に「乗じる割合」</t>
    </r>
    <r>
      <rPr>
        <sz val="10"/>
        <rFont val="ＭＳ Ｐゴシック"/>
        <family val="3"/>
        <charset val="128"/>
      </rPr>
      <t>（【加算Ⅱ－①】1／3・【加算Ⅱ－②】1／5）</t>
    </r>
    <r>
      <rPr>
        <sz val="11"/>
        <rFont val="ＭＳ Ｐゴシック"/>
        <family val="3"/>
        <charset val="128"/>
      </rPr>
      <t>の改定
　　　　による加算Ⅱ算定対象人数が増加する場合
　　　　　⇒</t>
    </r>
    <r>
      <rPr>
        <u/>
        <sz val="11"/>
        <rFont val="ＭＳ Ｐゴシック"/>
        <family val="3"/>
        <charset val="128"/>
      </rPr>
      <t xml:space="preserve">令和５年度は全施設ともにこれには該当しません
</t>
    </r>
    <r>
      <rPr>
        <sz val="11"/>
        <rFont val="ＭＳ Ｐゴシック"/>
        <family val="3"/>
        <charset val="128"/>
      </rPr>
      <t xml:space="preserve">
　　③新たに加算Ⅱの適用を受ける場合</t>
    </r>
    <phoneticPr fontId="5"/>
  </si>
  <si>
    <r>
      <t xml:space="preserve">　　記載例に従って、下記の表に記載すること
</t>
    </r>
    <r>
      <rPr>
        <sz val="11"/>
        <color rgb="FFFF0000"/>
        <rFont val="HGｺﾞｼｯｸM"/>
        <family val="3"/>
        <charset val="128"/>
      </rPr>
      <t>　　加算当年度内に加算Ⅱ残額が発生することを見越し、やむを得ず一時金等で加算Ⅱを精算した場合には、その金額等を記載すること。</t>
    </r>
    <phoneticPr fontId="5"/>
  </si>
  <si>
    <r>
      <t>　　記載例に従って、下記の表に記載すること
　　</t>
    </r>
    <r>
      <rPr>
        <sz val="11"/>
        <color rgb="FFFF0000"/>
        <rFont val="HGｺﾞｼｯｸM"/>
        <family val="3"/>
        <charset val="128"/>
      </rPr>
      <t>加算当年度内に加算Ⅱ残額が発生することを見越し、やむを得ず一時金等で加算Ⅱを精算した場合には、その金額等を記載すること。</t>
    </r>
    <phoneticPr fontId="5"/>
  </si>
  <si>
    <r>
      <t xml:space="preserve">賃金台帳における給与項目の名称
</t>
    </r>
    <r>
      <rPr>
        <sz val="12"/>
        <rFont val="HGｺﾞｼｯｸM"/>
        <family val="3"/>
        <charset val="128"/>
      </rPr>
      <t>（手当の場合）</t>
    </r>
    <phoneticPr fontId="5"/>
  </si>
  <si>
    <t>＜算式１＞「加算当年度の加算Ⅰの加算額総額（増額改定を反映させた額）」×｛「増額改定に係る改定率」÷「加算当年度に適用を受けた基礎分及び賃金改善要件分に係る加算額」）×0.9</t>
    <rPh sb="1" eb="3">
      <t>サンシキ</t>
    </rPh>
    <rPh sb="6" eb="8">
      <t>カサン</t>
    </rPh>
    <rPh sb="8" eb="11">
      <t>トウネンド</t>
    </rPh>
    <rPh sb="12" eb="14">
      <t>カサン</t>
    </rPh>
    <rPh sb="16" eb="19">
      <t>カサンガク</t>
    </rPh>
    <rPh sb="19" eb="21">
      <t>ソウガク</t>
    </rPh>
    <rPh sb="22" eb="24">
      <t>ゾウガク</t>
    </rPh>
    <rPh sb="24" eb="26">
      <t>カイテイ</t>
    </rPh>
    <rPh sb="27" eb="29">
      <t>ハンエイ</t>
    </rPh>
    <rPh sb="32" eb="33">
      <t>ガク</t>
    </rPh>
    <rPh sb="38" eb="40">
      <t>ゾウガク</t>
    </rPh>
    <rPh sb="40" eb="42">
      <t>カイテイ</t>
    </rPh>
    <rPh sb="43" eb="44">
      <t>カカ</t>
    </rPh>
    <rPh sb="45" eb="47">
      <t>カイテイ</t>
    </rPh>
    <rPh sb="47" eb="48">
      <t>リツ</t>
    </rPh>
    <rPh sb="51" eb="53">
      <t>カサン</t>
    </rPh>
    <rPh sb="53" eb="56">
      <t>トウネンド</t>
    </rPh>
    <rPh sb="57" eb="59">
      <t>テキヨウ</t>
    </rPh>
    <rPh sb="60" eb="61">
      <t>ウ</t>
    </rPh>
    <rPh sb="63" eb="65">
      <t>キソ</t>
    </rPh>
    <rPh sb="65" eb="66">
      <t>ブン</t>
    </rPh>
    <rPh sb="66" eb="67">
      <t>オヨ</t>
    </rPh>
    <rPh sb="68" eb="70">
      <t>チンギン</t>
    </rPh>
    <rPh sb="70" eb="72">
      <t>カイゼン</t>
    </rPh>
    <rPh sb="72" eb="74">
      <t>ヨウケン</t>
    </rPh>
    <rPh sb="74" eb="75">
      <t>ブン</t>
    </rPh>
    <rPh sb="76" eb="77">
      <t>カカ</t>
    </rPh>
    <rPh sb="78" eb="81">
      <t>カサンガク</t>
    </rPh>
    <phoneticPr fontId="5"/>
  </si>
  <si>
    <t>＜算式２＞「加算前年度における法定福利費等の事業主負担分総額」÷「加算前年度における賃金の総額」×「基準翌年度から加算当年度までの公定価格における人件費の改定分」</t>
    <rPh sb="1" eb="3">
      <t>サンシキ</t>
    </rPh>
    <rPh sb="6" eb="8">
      <t>カサン</t>
    </rPh>
    <rPh sb="8" eb="11">
      <t>ゼンネンド</t>
    </rPh>
    <rPh sb="15" eb="17">
      <t>ホウテイ</t>
    </rPh>
    <rPh sb="17" eb="19">
      <t>フクリ</t>
    </rPh>
    <rPh sb="19" eb="20">
      <t>ヒ</t>
    </rPh>
    <rPh sb="20" eb="21">
      <t>トウ</t>
    </rPh>
    <rPh sb="22" eb="25">
      <t>ジギョウヌシ</t>
    </rPh>
    <rPh sb="25" eb="27">
      <t>フタン</t>
    </rPh>
    <rPh sb="27" eb="28">
      <t>ブン</t>
    </rPh>
    <rPh sb="28" eb="30">
      <t>ソウガク</t>
    </rPh>
    <rPh sb="33" eb="35">
      <t>カサン</t>
    </rPh>
    <rPh sb="35" eb="38">
      <t>ゼンネンド</t>
    </rPh>
    <rPh sb="42" eb="44">
      <t>チンギン</t>
    </rPh>
    <rPh sb="45" eb="47">
      <t>ソウガク</t>
    </rPh>
    <rPh sb="50" eb="52">
      <t>キジュン</t>
    </rPh>
    <rPh sb="52" eb="55">
      <t>ヨクネンド</t>
    </rPh>
    <rPh sb="57" eb="59">
      <t>カサン</t>
    </rPh>
    <rPh sb="59" eb="62">
      <t>トウネンド</t>
    </rPh>
    <rPh sb="65" eb="67">
      <t>コウテイ</t>
    </rPh>
    <rPh sb="67" eb="69">
      <t>カカク</t>
    </rPh>
    <rPh sb="73" eb="76">
      <t>ジンケンヒ</t>
    </rPh>
    <rPh sb="77" eb="79">
      <t>カイテイ</t>
    </rPh>
    <rPh sb="79" eb="80">
      <t>ブン</t>
    </rPh>
    <phoneticPr fontId="5"/>
  </si>
  <si>
    <t>賃金改善加算実績額
（千円未満切捨）</t>
    <phoneticPr fontId="5"/>
  </si>
  <si>
    <t>処遇改善等加算Ⅰの
総額（千円未満切捨）</t>
    <rPh sb="0" eb="2">
      <t>ショグウ</t>
    </rPh>
    <rPh sb="2" eb="4">
      <t>カイゼン</t>
    </rPh>
    <rPh sb="4" eb="5">
      <t>トウ</t>
    </rPh>
    <rPh sb="5" eb="7">
      <t>カサン</t>
    </rPh>
    <rPh sb="10" eb="12">
      <t>ソウガク</t>
    </rPh>
    <rPh sb="13" eb="15">
      <t>センエン</t>
    </rPh>
    <rPh sb="15" eb="19">
      <t>ミマンキリス</t>
    </rPh>
    <phoneticPr fontId="5"/>
  </si>
  <si>
    <t>賃金改善加算実績額（千円未満切捨）</t>
    <rPh sb="0" eb="2">
      <t>チンギン</t>
    </rPh>
    <rPh sb="2" eb="4">
      <t>カイゼン</t>
    </rPh>
    <rPh sb="4" eb="6">
      <t>カサン</t>
    </rPh>
    <rPh sb="6" eb="8">
      <t>ジッセキ</t>
    </rPh>
    <rPh sb="8" eb="9">
      <t>ガク</t>
    </rPh>
    <phoneticPr fontId="5"/>
  </si>
  <si>
    <t>賃金改善加算実績額（千円未満切捨）</t>
    <rPh sb="0" eb="2">
      <t>チンギン</t>
    </rPh>
    <rPh sb="2" eb="4">
      <t>カイゼン</t>
    </rPh>
    <rPh sb="4" eb="6">
      <t>カサン</t>
    </rPh>
    <rPh sb="6" eb="8">
      <t>ジッセキ</t>
    </rPh>
    <rPh sb="8" eb="9">
      <t>ガク</t>
    </rPh>
    <rPh sb="10" eb="12">
      <t>センエン</t>
    </rPh>
    <rPh sb="12" eb="14">
      <t>ミマン</t>
    </rPh>
    <rPh sb="14" eb="15">
      <t>キリ</t>
    </rPh>
    <rPh sb="15" eb="16">
      <t>シャ</t>
    </rPh>
    <phoneticPr fontId="5"/>
  </si>
  <si>
    <r>
      <t>　①加算前年度に加算Ⅲの適用を受けており、加算当年度に適用を受けようとする加算単価が
　　　公定価格の改定※により加算前年度に比して増加する場合
　　　　⇒</t>
    </r>
    <r>
      <rPr>
        <u/>
        <sz val="11"/>
        <rFont val="ＭＳ Ｐゴシック"/>
        <family val="3"/>
        <charset val="128"/>
      </rPr>
      <t>令和４年度に加算Ⅲの適用を受けた場合はこれに該当しません</t>
    </r>
    <r>
      <rPr>
        <sz val="11"/>
        <rFont val="ＭＳ Ｐゴシック"/>
        <family val="3"/>
        <charset val="128"/>
      </rPr>
      <t xml:space="preserve">
　②令和５年度以降、新たに加算Ⅲの適用を受けようとする場合
　③令和４年度に引き続き令和５年度も加算Ⅲの適用を受けようとする場合
　　　　⇒</t>
    </r>
    <r>
      <rPr>
        <u/>
        <sz val="11"/>
        <rFont val="ＭＳ Ｐゴシック"/>
        <family val="3"/>
        <charset val="128"/>
      </rPr>
      <t>ほとんどの施設がこれに該当するため、初期値として「あり」を入力しています。</t>
    </r>
    <rPh sb="78" eb="80">
      <t>レイワ</t>
    </rPh>
    <rPh sb="81" eb="83">
      <t>ネンド</t>
    </rPh>
    <rPh sb="84" eb="86">
      <t>カサン</t>
    </rPh>
    <rPh sb="88" eb="90">
      <t>テキヨウ</t>
    </rPh>
    <rPh sb="91" eb="92">
      <t>ウ</t>
    </rPh>
    <rPh sb="94" eb="96">
      <t>バアイ</t>
    </rPh>
    <rPh sb="100" eb="102">
      <t>ガイトウ</t>
    </rPh>
    <rPh sb="184" eb="186">
      <t>シセツ</t>
    </rPh>
    <rPh sb="190" eb="192">
      <t>ガイトウ</t>
    </rPh>
    <rPh sb="197" eb="200">
      <t>ショキチ</t>
    </rPh>
    <rPh sb="208" eb="210">
      <t>ニュウリョク</t>
    </rPh>
    <phoneticPr fontId="5"/>
  </si>
  <si>
    <t>氏名</t>
    <rPh sb="0" eb="2">
      <t>シメイ</t>
    </rPh>
    <phoneticPr fontId="5"/>
  </si>
  <si>
    <t>電話番号</t>
    <rPh sb="0" eb="4">
      <t>デンワバンゴウ</t>
    </rPh>
    <phoneticPr fontId="5"/>
  </si>
  <si>
    <t>メールアドレス</t>
    <phoneticPr fontId="5"/>
  </si>
  <si>
    <t>資料作成者</t>
    <rPh sb="0" eb="1">
      <t>シ</t>
    </rPh>
    <rPh sb="1" eb="2">
      <t>リョウ</t>
    </rPh>
    <rPh sb="2" eb="3">
      <t>サク</t>
    </rPh>
    <rPh sb="3" eb="4">
      <t>シゲル</t>
    </rPh>
    <rPh sb="4" eb="5">
      <t>モノ</t>
    </rPh>
    <phoneticPr fontId="5"/>
  </si>
  <si>
    <r>
      <rPr>
        <b/>
        <sz val="10"/>
        <rFont val="ＭＳ Ｐゴシック"/>
        <family val="3"/>
        <charset val="128"/>
      </rPr>
      <t>【新規事由ありの場合のみ】</t>
    </r>
    <r>
      <rPr>
        <sz val="10"/>
        <rFont val="ＭＳ Ｐゴシック"/>
        <family val="3"/>
        <charset val="128"/>
      </rPr>
      <t xml:space="preserve">
</t>
    </r>
    <r>
      <rPr>
        <u/>
        <sz val="10"/>
        <rFont val="ＭＳ Ｐゴシック"/>
        <family val="3"/>
        <charset val="128"/>
      </rPr>
      <t>人件費改定前の</t>
    </r>
    <r>
      <rPr>
        <sz val="10"/>
        <rFont val="ＭＳ Ｐゴシック"/>
        <family val="3"/>
        <charset val="128"/>
      </rPr>
      <t>処遇改善等加算Ⅰの総額</t>
    </r>
    <rPh sb="1" eb="5">
      <t>シンキジユウ</t>
    </rPh>
    <rPh sb="8" eb="10">
      <t>バアイ</t>
    </rPh>
    <rPh sb="14" eb="17">
      <t>ジンケンヒ</t>
    </rPh>
    <rPh sb="17" eb="19">
      <t>カイテイ</t>
    </rPh>
    <rPh sb="19" eb="20">
      <t>マエ</t>
    </rPh>
    <rPh sb="21" eb="23">
      <t>ショグウ</t>
    </rPh>
    <phoneticPr fontId="5"/>
  </si>
  <si>
    <r>
      <rPr>
        <b/>
        <sz val="10"/>
        <rFont val="ＭＳ Ｐゴシック"/>
        <family val="3"/>
        <charset val="128"/>
      </rPr>
      <t>【新規事由ありの場合のみ】</t>
    </r>
    <r>
      <rPr>
        <sz val="10"/>
        <rFont val="ＭＳ Ｐゴシック"/>
        <family val="3"/>
        <charset val="128"/>
      </rPr>
      <t xml:space="preserve">
</t>
    </r>
    <r>
      <rPr>
        <u/>
        <sz val="10"/>
        <rFont val="ＭＳ Ｐゴシック"/>
        <family val="3"/>
        <charset val="128"/>
      </rPr>
      <t>人件費改定前の</t>
    </r>
    <r>
      <rPr>
        <sz val="10"/>
        <rFont val="ＭＳ Ｐゴシック"/>
        <family val="3"/>
        <charset val="128"/>
      </rPr>
      <t>賃金改善加算実績額</t>
    </r>
    <rPh sb="1" eb="5">
      <t>シンキジユウ</t>
    </rPh>
    <rPh sb="8" eb="10">
      <t>バアイ</t>
    </rPh>
    <phoneticPr fontId="5"/>
  </si>
  <si>
    <t>はい　⇒</t>
    <phoneticPr fontId="5"/>
  </si>
  <si>
    <t>いいえ　⇒</t>
    <phoneticPr fontId="5"/>
  </si>
  <si>
    <t>　　　　</t>
    <phoneticPr fontId="5"/>
  </si>
  <si>
    <r>
      <t>①～③には</t>
    </r>
    <r>
      <rPr>
        <b/>
        <sz val="14"/>
        <rFont val="ＭＳ Ｐゴシック"/>
        <family val="3"/>
        <charset val="128"/>
      </rPr>
      <t>『令和４年度の給与規程等の給与水準』を適用して算出した額</t>
    </r>
    <r>
      <rPr>
        <sz val="14"/>
        <rFont val="ＭＳ Ｐゴシック"/>
        <family val="3"/>
        <charset val="128"/>
      </rPr>
      <t>を入力してください。</t>
    </r>
    <rPh sb="24" eb="26">
      <t>テキヨウ</t>
    </rPh>
    <rPh sb="32" eb="33">
      <t>ガク</t>
    </rPh>
    <rPh sb="34" eb="36">
      <t>ニュウリョク</t>
    </rPh>
    <phoneticPr fontId="5"/>
  </si>
  <si>
    <r>
      <rPr>
        <b/>
        <sz val="16"/>
        <rFont val="ＭＳ Ｐゴシック"/>
        <family val="3"/>
        <charset val="128"/>
      </rPr>
      <t>【基準変更の有無】</t>
    </r>
    <r>
      <rPr>
        <sz val="16"/>
        <rFont val="ＭＳ Ｐゴシック"/>
        <family val="3"/>
        <charset val="128"/>
      </rPr>
      <t>　　令和４年度から令和５年度にかけて、基本給・手当・賞与（一時金）の金額や算出方法等に変更がありましたか。</t>
    </r>
    <rPh sb="1" eb="3">
      <t>キジュン</t>
    </rPh>
    <rPh sb="3" eb="5">
      <t>ヘンコウ</t>
    </rPh>
    <rPh sb="6" eb="8">
      <t>ウム</t>
    </rPh>
    <rPh sb="32" eb="34">
      <t>テアテ</t>
    </rPh>
    <rPh sb="35" eb="37">
      <t>ショウヨ</t>
    </rPh>
    <rPh sb="38" eb="41">
      <t>イチジキン</t>
    </rPh>
    <rPh sb="43" eb="45">
      <t>キンガク</t>
    </rPh>
    <rPh sb="48" eb="50">
      <t>ホウホウ</t>
    </rPh>
    <rPh sb="50" eb="51">
      <t>ナド</t>
    </rPh>
    <rPh sb="52" eb="54">
      <t>ヘンコウ</t>
    </rPh>
    <phoneticPr fontId="5"/>
  </si>
  <si>
    <t>【手当の場合】
賃金台帳における給与項目の名称</t>
    <rPh sb="8" eb="12">
      <t>チンギンダイチョウ</t>
    </rPh>
    <rPh sb="16" eb="18">
      <t>キュウヨ</t>
    </rPh>
    <rPh sb="18" eb="20">
      <t>コウモク</t>
    </rPh>
    <rPh sb="21" eb="23">
      <t>メイショウ</t>
    </rPh>
    <phoneticPr fontId="5"/>
  </si>
  <si>
    <t>加算当年度（令和５年度）における社会保険料率を入力してください。
加算当年度の社会保険料率＝「加算前年度における法定福利費等の事業主負担分の総額」÷「加算前年度における賃金の総額」</t>
    <rPh sb="0" eb="2">
      <t>カサン</t>
    </rPh>
    <rPh sb="2" eb="5">
      <t>トウネンド</t>
    </rPh>
    <rPh sb="16" eb="18">
      <t>シャカイ</t>
    </rPh>
    <rPh sb="18" eb="21">
      <t>ホケンリョウ</t>
    </rPh>
    <rPh sb="21" eb="22">
      <t>リツ</t>
    </rPh>
    <rPh sb="23" eb="25">
      <t>ニュウリョク</t>
    </rPh>
    <rPh sb="33" eb="35">
      <t>カサン</t>
    </rPh>
    <rPh sb="35" eb="38">
      <t>トウネンド</t>
    </rPh>
    <rPh sb="39" eb="41">
      <t>シャカイ</t>
    </rPh>
    <rPh sb="41" eb="44">
      <t>ホケンリョウ</t>
    </rPh>
    <rPh sb="44" eb="45">
      <t>リツ</t>
    </rPh>
    <rPh sb="47" eb="49">
      <t>カサン</t>
    </rPh>
    <rPh sb="49" eb="52">
      <t>ゼンネンド</t>
    </rPh>
    <rPh sb="56" eb="58">
      <t>ホウテイ</t>
    </rPh>
    <rPh sb="58" eb="60">
      <t>フクリ</t>
    </rPh>
    <rPh sb="60" eb="61">
      <t>ヒ</t>
    </rPh>
    <rPh sb="61" eb="62">
      <t>トウ</t>
    </rPh>
    <rPh sb="63" eb="66">
      <t>ジギョウヌシ</t>
    </rPh>
    <rPh sb="66" eb="68">
      <t>フタン</t>
    </rPh>
    <rPh sb="68" eb="69">
      <t>ブン</t>
    </rPh>
    <rPh sb="70" eb="72">
      <t>ソウガク</t>
    </rPh>
    <rPh sb="75" eb="77">
      <t>カサン</t>
    </rPh>
    <rPh sb="77" eb="80">
      <t>ゼンネンド</t>
    </rPh>
    <rPh sb="84" eb="86">
      <t>チンギン</t>
    </rPh>
    <rPh sb="87" eb="89">
      <t>ソウガク</t>
    </rPh>
    <phoneticPr fontId="5"/>
  </si>
  <si>
    <t>入力必須</t>
  </si>
  <si>
    <t>　加算当年度</t>
    <rPh sb="1" eb="3">
      <t>カサン</t>
    </rPh>
    <rPh sb="3" eb="6">
      <t>トウネンド</t>
    </rPh>
    <phoneticPr fontId="5"/>
  </si>
  <si>
    <t>基準年度（令和４年度）における社会保険料率を入力してください。
基準年度の社会保険料率＝「加算前々年度における法定福利費等の事業主負担分の総額」÷「加算前々年度における賃金の総額」</t>
    <rPh sb="0" eb="2">
      <t>キジュン</t>
    </rPh>
    <rPh sb="2" eb="4">
      <t>ネンド</t>
    </rPh>
    <rPh sb="5" eb="7">
      <t>レイワ</t>
    </rPh>
    <rPh sb="8" eb="10">
      <t>ネンド</t>
    </rPh>
    <rPh sb="15" eb="17">
      <t>シャカイ</t>
    </rPh>
    <rPh sb="17" eb="20">
      <t>ホケンリョウ</t>
    </rPh>
    <rPh sb="20" eb="21">
      <t>リツ</t>
    </rPh>
    <rPh sb="22" eb="24">
      <t>ニュウリョク</t>
    </rPh>
    <rPh sb="32" eb="34">
      <t>キジュン</t>
    </rPh>
    <rPh sb="34" eb="36">
      <t>ネンド</t>
    </rPh>
    <rPh sb="47" eb="49">
      <t>マエマエ</t>
    </rPh>
    <rPh sb="49" eb="50">
      <t>ドシ</t>
    </rPh>
    <rPh sb="50" eb="51">
      <t>ド</t>
    </rPh>
    <rPh sb="76" eb="78">
      <t>ゼンゼン</t>
    </rPh>
    <phoneticPr fontId="5"/>
  </si>
  <si>
    <t>　基準年度</t>
    <rPh sb="1" eb="3">
      <t>キジュン</t>
    </rPh>
    <rPh sb="3" eb="5">
      <t>ネンド</t>
    </rPh>
    <phoneticPr fontId="5"/>
  </si>
  <si>
    <t>　社会保険料率</t>
    <phoneticPr fontId="5"/>
  </si>
  <si>
    <r>
      <t xml:space="preserve">基準年度が令和４年度であることを想定して、令和５年度における人件費改定分に係る改定率として「５．２％」を入力しています。
</t>
    </r>
    <r>
      <rPr>
        <b/>
        <sz val="11"/>
        <rFont val="ＭＳ Ｐゴシック"/>
        <family val="3"/>
        <charset val="128"/>
      </rPr>
      <t>基準年度が令和４年度以外の場合には、修正してください。</t>
    </r>
    <rPh sb="0" eb="4">
      <t>キジュンネンド</t>
    </rPh>
    <rPh sb="5" eb="7">
      <t>レイワ</t>
    </rPh>
    <rPh sb="8" eb="10">
      <t>ネンド</t>
    </rPh>
    <rPh sb="16" eb="18">
      <t>ソウテイ</t>
    </rPh>
    <rPh sb="33" eb="35">
      <t>カイテイ</t>
    </rPh>
    <rPh sb="35" eb="36">
      <t>ブン</t>
    </rPh>
    <rPh sb="37" eb="38">
      <t>カカ</t>
    </rPh>
    <rPh sb="39" eb="41">
      <t>カイテイ</t>
    </rPh>
    <rPh sb="41" eb="42">
      <t>リツ</t>
    </rPh>
    <rPh sb="52" eb="54">
      <t>ニュウリョク</t>
    </rPh>
    <rPh sb="61" eb="65">
      <t>キジュンネンド</t>
    </rPh>
    <rPh sb="66" eb="68">
      <t>レイワ</t>
    </rPh>
    <rPh sb="69" eb="71">
      <t>ネンド</t>
    </rPh>
    <rPh sb="71" eb="73">
      <t>イガイ</t>
    </rPh>
    <rPh sb="74" eb="76">
      <t>バアイ</t>
    </rPh>
    <rPh sb="79" eb="81">
      <t>シュウセイ</t>
    </rPh>
    <phoneticPr fontId="5"/>
  </si>
  <si>
    <t>該当入力</t>
  </si>
  <si>
    <t>　改定率</t>
    <phoneticPr fontId="5"/>
  </si>
  <si>
    <t>前年度（令和４年度）の賃金改善額実績報告書を確認し、前年度の処遇改善等加算Ⅲの加算残額を入力してください。</t>
    <phoneticPr fontId="5"/>
  </si>
  <si>
    <t>　前年度の加算残額</t>
    <rPh sb="1" eb="4">
      <t>ゼンネンド</t>
    </rPh>
    <rPh sb="5" eb="7">
      <t>カサン</t>
    </rPh>
    <rPh sb="7" eb="9">
      <t>ザンガク</t>
    </rPh>
    <phoneticPr fontId="5"/>
  </si>
  <si>
    <r>
      <t>【新規事由ありに該当する場合のみ入力】
保育課からの案内を参照し、</t>
    </r>
    <r>
      <rPr>
        <u/>
        <sz val="11"/>
        <rFont val="ＭＳ Ｐゴシック"/>
        <family val="3"/>
        <charset val="128"/>
      </rPr>
      <t>人件費改定前の単価を</t>
    </r>
    <r>
      <rPr>
        <sz val="11"/>
        <rFont val="ＭＳ Ｐゴシック"/>
        <family val="3"/>
        <charset val="128"/>
      </rPr>
      <t>用いて算定した「賃金改善加算実績額」を入力してください。
（令和５年度補正予算反映前（令和５年度当初）の単価によるもの）</t>
    </r>
    <rPh sb="1" eb="3">
      <t>シンキ</t>
    </rPh>
    <rPh sb="3" eb="5">
      <t>ジユウ</t>
    </rPh>
    <rPh sb="8" eb="10">
      <t>ガイトウ</t>
    </rPh>
    <rPh sb="12" eb="14">
      <t>バアイ</t>
    </rPh>
    <rPh sb="16" eb="18">
      <t>ニュウリョク</t>
    </rPh>
    <rPh sb="20" eb="23">
      <t>ホイクカ</t>
    </rPh>
    <rPh sb="26" eb="28">
      <t>アンナイ</t>
    </rPh>
    <rPh sb="29" eb="31">
      <t>サンショウ</t>
    </rPh>
    <rPh sb="40" eb="42">
      <t>タンカ</t>
    </rPh>
    <rPh sb="43" eb="44">
      <t>モチ</t>
    </rPh>
    <rPh sb="46" eb="48">
      <t>サンテイ</t>
    </rPh>
    <rPh sb="62" eb="64">
      <t>ニュウリョク</t>
    </rPh>
    <rPh sb="86" eb="88">
      <t>レイワ</t>
    </rPh>
    <rPh sb="89" eb="91">
      <t>ネンド</t>
    </rPh>
    <rPh sb="91" eb="93">
      <t>トウショ</t>
    </rPh>
    <rPh sb="95" eb="97">
      <t>タンカ</t>
    </rPh>
    <phoneticPr fontId="5"/>
  </si>
  <si>
    <t>　【新規事由ありの場合のみ】
　人件費改定前の賃金改善
　加算実績額</t>
    <rPh sb="16" eb="19">
      <t>ジンケンヒ</t>
    </rPh>
    <rPh sb="19" eb="21">
      <t>カイテイ</t>
    </rPh>
    <rPh sb="21" eb="22">
      <t>マエ</t>
    </rPh>
    <phoneticPr fontId="5"/>
  </si>
  <si>
    <t>　新規事由</t>
    <rPh sb="1" eb="3">
      <t>シンキ</t>
    </rPh>
    <rPh sb="3" eb="5">
      <t>ジユウ</t>
    </rPh>
    <phoneticPr fontId="5"/>
  </si>
  <si>
    <t>保育課からの案内を参照し、加算当年度（令和５年度）の処遇改善等加算Ⅲの加算実績額を入力してください。
(施設間配分を行う場合は、配分前の金額を入力してください）</t>
    <rPh sb="52" eb="54">
      <t>シセツ</t>
    </rPh>
    <rPh sb="54" eb="55">
      <t>アイダ</t>
    </rPh>
    <rPh sb="55" eb="57">
      <t>ハイブン</t>
    </rPh>
    <rPh sb="58" eb="59">
      <t>オコナ</t>
    </rPh>
    <rPh sb="60" eb="62">
      <t>バアイ</t>
    </rPh>
    <rPh sb="64" eb="66">
      <t>ハイブン</t>
    </rPh>
    <rPh sb="66" eb="67">
      <t>マエ</t>
    </rPh>
    <rPh sb="68" eb="70">
      <t>キンガク</t>
    </rPh>
    <rPh sb="71" eb="73">
      <t>ニュウリョク</t>
    </rPh>
    <phoneticPr fontId="5"/>
  </si>
  <si>
    <t>　賃金改善加算実績額</t>
    <rPh sb="1" eb="3">
      <t>チンギン</t>
    </rPh>
    <rPh sb="3" eb="5">
      <t>カイゼン</t>
    </rPh>
    <rPh sb="5" eb="7">
      <t>カサン</t>
    </rPh>
    <rPh sb="7" eb="9">
      <t>ジッセキ</t>
    </rPh>
    <rPh sb="9" eb="10">
      <t>ガク</t>
    </rPh>
    <phoneticPr fontId="5"/>
  </si>
  <si>
    <t>　加算Ⅲ</t>
    <phoneticPr fontId="5"/>
  </si>
  <si>
    <t>前年度（令和４年度）の賃金改善額実績報告書を確認し、前年度の処遇改善等加算Ⅱの加算残額を入力してください。</t>
    <rPh sb="0" eb="3">
      <t>ゼンネンド</t>
    </rPh>
    <rPh sb="4" eb="6">
      <t>レイワ</t>
    </rPh>
    <rPh sb="7" eb="9">
      <t>ネンド</t>
    </rPh>
    <rPh sb="26" eb="29">
      <t>ゼンネンド</t>
    </rPh>
    <rPh sb="30" eb="32">
      <t>ショグウ</t>
    </rPh>
    <rPh sb="32" eb="34">
      <t>カイゼン</t>
    </rPh>
    <rPh sb="34" eb="35">
      <t>トウ</t>
    </rPh>
    <rPh sb="35" eb="37">
      <t>カサン</t>
    </rPh>
    <rPh sb="39" eb="41">
      <t>カサン</t>
    </rPh>
    <rPh sb="41" eb="43">
      <t>ザンガク</t>
    </rPh>
    <rPh sb="44" eb="46">
      <t>ニュウリョク</t>
    </rPh>
    <phoneticPr fontId="5"/>
  </si>
  <si>
    <t>保育課からの案内を参照し、加算当年度（令和５年度）の処遇改善等加算Ⅱの人数Bの人数を入力してください。</t>
    <rPh sb="35" eb="37">
      <t>ニンズウ</t>
    </rPh>
    <rPh sb="39" eb="41">
      <t>ニンズウ</t>
    </rPh>
    <phoneticPr fontId="5"/>
  </si>
  <si>
    <t>　人数B</t>
    <rPh sb="1" eb="3">
      <t>ニンズウ</t>
    </rPh>
    <phoneticPr fontId="5"/>
  </si>
  <si>
    <t>保育課からの案内を参照し、加算当年度（令和５年度）の処遇改善等加算Ⅱの人数Aの人数を入力してください。</t>
    <rPh sb="19" eb="21">
      <t>レイワ</t>
    </rPh>
    <rPh sb="22" eb="23">
      <t>ネン</t>
    </rPh>
    <rPh sb="23" eb="24">
      <t>ド</t>
    </rPh>
    <rPh sb="35" eb="37">
      <t>ニンズウ</t>
    </rPh>
    <rPh sb="39" eb="41">
      <t>ニンズウ</t>
    </rPh>
    <phoneticPr fontId="5"/>
  </si>
  <si>
    <t>　人数A</t>
    <rPh sb="1" eb="3">
      <t>ニンズウ</t>
    </rPh>
    <phoneticPr fontId="5"/>
  </si>
  <si>
    <t>選択入力</t>
  </si>
  <si>
    <t>保育課からの案内を参照し、加算当年度（令和５年度）の処遇改善等加算Ⅱの加算実績額を入力してください。
(施設間配分を行う場合は、配分前の金額を入力してください）</t>
    <rPh sb="19" eb="21">
      <t>レイワ</t>
    </rPh>
    <rPh sb="22" eb="24">
      <t>ネンド</t>
    </rPh>
    <rPh sb="26" eb="28">
      <t>ショグウ</t>
    </rPh>
    <rPh sb="28" eb="30">
      <t>カイゼン</t>
    </rPh>
    <rPh sb="30" eb="31">
      <t>トウ</t>
    </rPh>
    <rPh sb="31" eb="33">
      <t>カサン</t>
    </rPh>
    <phoneticPr fontId="5"/>
  </si>
  <si>
    <t>　賃金改善加算実績額</t>
    <rPh sb="1" eb="3">
      <t>チンギン</t>
    </rPh>
    <rPh sb="3" eb="5">
      <t>カイゼン</t>
    </rPh>
    <rPh sb="5" eb="7">
      <t>カサン</t>
    </rPh>
    <rPh sb="7" eb="10">
      <t>ジッセキガク</t>
    </rPh>
    <phoneticPr fontId="5"/>
  </si>
  <si>
    <t>　加算Ⅱ</t>
    <phoneticPr fontId="5"/>
  </si>
  <si>
    <t>前年度（令和４年度）の賃金改善額実績報告書を確認し、前年度の処遇改善等加算Ⅰの加算残額を入力してください。</t>
    <rPh sb="0" eb="3">
      <t>ゼンネンド</t>
    </rPh>
    <rPh sb="4" eb="6">
      <t>レイワ</t>
    </rPh>
    <rPh sb="7" eb="9">
      <t>ネンド</t>
    </rPh>
    <rPh sb="26" eb="29">
      <t>ゼンネンド</t>
    </rPh>
    <rPh sb="30" eb="32">
      <t>ショグウ</t>
    </rPh>
    <rPh sb="32" eb="34">
      <t>カイゼン</t>
    </rPh>
    <rPh sb="34" eb="35">
      <t>トウ</t>
    </rPh>
    <rPh sb="35" eb="37">
      <t>カサン</t>
    </rPh>
    <rPh sb="39" eb="41">
      <t>カサン</t>
    </rPh>
    <rPh sb="41" eb="43">
      <t>ザンガク</t>
    </rPh>
    <rPh sb="44" eb="46">
      <t>ニュウリョク</t>
    </rPh>
    <phoneticPr fontId="5"/>
  </si>
  <si>
    <t>保育課からの案内を参照し、加算当年度（令和５年度）の処遇改善等加算Ⅰの賃金改善要件分の加算率を入力してください。</t>
    <rPh sb="19" eb="21">
      <t>レイワ</t>
    </rPh>
    <rPh sb="22" eb="24">
      <t>ネンド</t>
    </rPh>
    <rPh sb="26" eb="28">
      <t>ショグウ</t>
    </rPh>
    <rPh sb="28" eb="30">
      <t>カイゼン</t>
    </rPh>
    <rPh sb="30" eb="31">
      <t>トウ</t>
    </rPh>
    <rPh sb="31" eb="33">
      <t>カサン</t>
    </rPh>
    <rPh sb="35" eb="37">
      <t>チンギン</t>
    </rPh>
    <rPh sb="37" eb="39">
      <t>カイゼン</t>
    </rPh>
    <rPh sb="39" eb="41">
      <t>ヨウケン</t>
    </rPh>
    <rPh sb="41" eb="42">
      <t>ブン</t>
    </rPh>
    <rPh sb="43" eb="45">
      <t>カサン</t>
    </rPh>
    <rPh sb="45" eb="46">
      <t>リツ</t>
    </rPh>
    <rPh sb="47" eb="49">
      <t>ニュウリョク</t>
    </rPh>
    <phoneticPr fontId="5"/>
  </si>
  <si>
    <t>　賃金改善要件分の加算率</t>
    <rPh sb="1" eb="3">
      <t>チンギン</t>
    </rPh>
    <rPh sb="3" eb="5">
      <t>カイゼン</t>
    </rPh>
    <rPh sb="5" eb="7">
      <t>ヨウケン</t>
    </rPh>
    <rPh sb="7" eb="8">
      <t>ブン</t>
    </rPh>
    <rPh sb="9" eb="11">
      <t>カサン</t>
    </rPh>
    <rPh sb="11" eb="12">
      <t>リツ</t>
    </rPh>
    <phoneticPr fontId="5"/>
  </si>
  <si>
    <t>保育課からの案内を参照し、加算当年度（令和５年度）の処遇改善等加算Ⅰの基礎分の加算率を入力してください。</t>
    <rPh sb="19" eb="21">
      <t>レイワ</t>
    </rPh>
    <rPh sb="22" eb="24">
      <t>ネンド</t>
    </rPh>
    <rPh sb="26" eb="28">
      <t>ショグウ</t>
    </rPh>
    <rPh sb="28" eb="30">
      <t>カイゼン</t>
    </rPh>
    <rPh sb="30" eb="31">
      <t>トウ</t>
    </rPh>
    <rPh sb="31" eb="33">
      <t>カサン</t>
    </rPh>
    <rPh sb="35" eb="37">
      <t>キソ</t>
    </rPh>
    <rPh sb="37" eb="38">
      <t>ブン</t>
    </rPh>
    <rPh sb="39" eb="41">
      <t>カサン</t>
    </rPh>
    <rPh sb="41" eb="42">
      <t>リツ</t>
    </rPh>
    <rPh sb="43" eb="45">
      <t>ニュウリョク</t>
    </rPh>
    <phoneticPr fontId="5"/>
  </si>
  <si>
    <t>　基礎分の加算率</t>
    <rPh sb="1" eb="3">
      <t>キソ</t>
    </rPh>
    <rPh sb="3" eb="4">
      <t>ブン</t>
    </rPh>
    <rPh sb="5" eb="7">
      <t>カサン</t>
    </rPh>
    <rPh sb="7" eb="8">
      <t>リツ</t>
    </rPh>
    <phoneticPr fontId="5"/>
  </si>
  <si>
    <t>【新規事由ありに該当する場合のみ入力】
新規事由に係る加算率を入力してください。</t>
    <rPh sb="1" eb="3">
      <t>シンキ</t>
    </rPh>
    <rPh sb="3" eb="5">
      <t>ジユウ</t>
    </rPh>
    <rPh sb="8" eb="10">
      <t>ガイトウ</t>
    </rPh>
    <rPh sb="12" eb="14">
      <t>バアイ</t>
    </rPh>
    <rPh sb="16" eb="18">
      <t>ニュウリョク</t>
    </rPh>
    <rPh sb="20" eb="22">
      <t>シンキ</t>
    </rPh>
    <rPh sb="22" eb="24">
      <t>ジユウ</t>
    </rPh>
    <rPh sb="25" eb="26">
      <t>カカ</t>
    </rPh>
    <rPh sb="27" eb="29">
      <t>カサン</t>
    </rPh>
    <rPh sb="29" eb="30">
      <t>リツ</t>
    </rPh>
    <rPh sb="31" eb="33">
      <t>ニュウリョク</t>
    </rPh>
    <phoneticPr fontId="5"/>
  </si>
  <si>
    <t>　新規事由に係る加算率</t>
    <rPh sb="1" eb="3">
      <t>シンキ</t>
    </rPh>
    <rPh sb="3" eb="5">
      <t>ジユウ</t>
    </rPh>
    <rPh sb="6" eb="7">
      <t>カカ</t>
    </rPh>
    <rPh sb="8" eb="10">
      <t>カサン</t>
    </rPh>
    <rPh sb="10" eb="11">
      <t>リツ</t>
    </rPh>
    <phoneticPr fontId="5"/>
  </si>
  <si>
    <r>
      <t>【新規事由ありに該当する場合のみ入力】
保育課からの案内を参照し、</t>
    </r>
    <r>
      <rPr>
        <u/>
        <sz val="11"/>
        <rFont val="ＭＳ Ｐゴシック"/>
        <family val="3"/>
        <charset val="128"/>
      </rPr>
      <t>人件費改定前の単価を</t>
    </r>
    <r>
      <rPr>
        <sz val="11"/>
        <rFont val="ＭＳ Ｐゴシック"/>
        <family val="3"/>
        <charset val="128"/>
      </rPr>
      <t>用いて算定した「処遇改善等加算Ⅰの総額」を入力してください。
（令和５年度補正予算反映前（令和５年度当初）の単価によるもの）</t>
    </r>
    <rPh sb="1" eb="3">
      <t>シンキ</t>
    </rPh>
    <rPh sb="3" eb="5">
      <t>ジユウ</t>
    </rPh>
    <rPh sb="8" eb="10">
      <t>ガイトウ</t>
    </rPh>
    <rPh sb="12" eb="14">
      <t>バアイ</t>
    </rPh>
    <rPh sb="16" eb="18">
      <t>ニュウリョク</t>
    </rPh>
    <rPh sb="20" eb="23">
      <t>ホイクカ</t>
    </rPh>
    <rPh sb="26" eb="28">
      <t>アンナイ</t>
    </rPh>
    <rPh sb="29" eb="31">
      <t>サンショウ</t>
    </rPh>
    <rPh sb="40" eb="42">
      <t>タンカ</t>
    </rPh>
    <rPh sb="43" eb="44">
      <t>モチ</t>
    </rPh>
    <rPh sb="46" eb="48">
      <t>サンテイ</t>
    </rPh>
    <rPh sb="51" eb="53">
      <t>ショグウ</t>
    </rPh>
    <rPh sb="53" eb="56">
      <t>カイゼントウ</t>
    </rPh>
    <rPh sb="56" eb="58">
      <t>カサン</t>
    </rPh>
    <rPh sb="60" eb="62">
      <t>ソウガク</t>
    </rPh>
    <rPh sb="64" eb="66">
      <t>ニュウリョク</t>
    </rPh>
    <rPh sb="88" eb="90">
      <t>レイワ</t>
    </rPh>
    <rPh sb="91" eb="93">
      <t>ネンド</t>
    </rPh>
    <rPh sb="93" eb="95">
      <t>トウショ</t>
    </rPh>
    <rPh sb="97" eb="99">
      <t>タンカ</t>
    </rPh>
    <phoneticPr fontId="5"/>
  </si>
  <si>
    <t>　【新規事由ありの場合のみ】
　人件費改定前の処遇改善等
　加算Ⅰの総額</t>
    <rPh sb="16" eb="19">
      <t>ジンケンヒ</t>
    </rPh>
    <rPh sb="19" eb="21">
      <t>カイテイ</t>
    </rPh>
    <rPh sb="21" eb="22">
      <t>マエ</t>
    </rPh>
    <phoneticPr fontId="5"/>
  </si>
  <si>
    <t>　新規事由</t>
    <phoneticPr fontId="5"/>
  </si>
  <si>
    <t>保育課からの案内を参照し、加算当年度（令和５年度）の処遇改善等加算Ⅰの加算実績額のうち、賃金改善要件分(賃金改善加算実績額)に係る金額を入力してください。
(施設間配分を行う場合は、配分前の金額を入力してください）</t>
    <rPh sb="44" eb="46">
      <t>チンギン</t>
    </rPh>
    <rPh sb="46" eb="48">
      <t>カイゼン</t>
    </rPh>
    <rPh sb="48" eb="50">
      <t>ヨウケン</t>
    </rPh>
    <rPh sb="50" eb="51">
      <t>ブン</t>
    </rPh>
    <rPh sb="52" eb="56">
      <t>チンギンカイゼン</t>
    </rPh>
    <rPh sb="56" eb="58">
      <t>カサン</t>
    </rPh>
    <rPh sb="58" eb="60">
      <t>ジッセキ</t>
    </rPh>
    <rPh sb="60" eb="61">
      <t>ガク</t>
    </rPh>
    <rPh sb="63" eb="64">
      <t>カカ</t>
    </rPh>
    <rPh sb="65" eb="67">
      <t>キンガク</t>
    </rPh>
    <rPh sb="79" eb="81">
      <t>シセツ</t>
    </rPh>
    <rPh sb="81" eb="82">
      <t>アイダ</t>
    </rPh>
    <rPh sb="82" eb="84">
      <t>ハイブン</t>
    </rPh>
    <rPh sb="85" eb="86">
      <t>オコナ</t>
    </rPh>
    <rPh sb="87" eb="89">
      <t>バアイ</t>
    </rPh>
    <rPh sb="91" eb="93">
      <t>ハイブン</t>
    </rPh>
    <rPh sb="93" eb="94">
      <t>マエ</t>
    </rPh>
    <rPh sb="95" eb="97">
      <t>キンガク</t>
    </rPh>
    <rPh sb="98" eb="100">
      <t>ニュウリョク</t>
    </rPh>
    <phoneticPr fontId="5"/>
  </si>
  <si>
    <t>　賃金改善加算実績額</t>
    <phoneticPr fontId="5"/>
  </si>
  <si>
    <t>保育課からの案内を参照し、加算当年度（令和５年度）の処遇改善等加算Ⅰの加算実績額の総額を入力してください。</t>
    <rPh sb="19" eb="21">
      <t>レイワ</t>
    </rPh>
    <rPh sb="22" eb="24">
      <t>ネンド</t>
    </rPh>
    <rPh sb="26" eb="28">
      <t>ショグウ</t>
    </rPh>
    <rPh sb="28" eb="30">
      <t>カイゼン</t>
    </rPh>
    <rPh sb="30" eb="31">
      <t>トウ</t>
    </rPh>
    <rPh sb="31" eb="33">
      <t>カサン</t>
    </rPh>
    <rPh sb="41" eb="43">
      <t>ソウガク</t>
    </rPh>
    <phoneticPr fontId="5"/>
  </si>
  <si>
    <t>　処遇改善等加算Ⅰの総額</t>
    <phoneticPr fontId="5"/>
  </si>
  <si>
    <t>　加算Ⅰ</t>
    <rPh sb="1" eb="3">
      <t>カサン</t>
    </rPh>
    <phoneticPr fontId="5"/>
  </si>
  <si>
    <t>対象施設に適用される就業規則に定める常勤職員の１月あたりの勤務時間数を入力してください。</t>
    <rPh sb="0" eb="2">
      <t>タイショウ</t>
    </rPh>
    <rPh sb="2" eb="4">
      <t>シセツ</t>
    </rPh>
    <rPh sb="5" eb="7">
      <t>テキヨウ</t>
    </rPh>
    <rPh sb="10" eb="12">
      <t>シュウギョウ</t>
    </rPh>
    <rPh sb="12" eb="14">
      <t>キソク</t>
    </rPh>
    <rPh sb="15" eb="16">
      <t>サダ</t>
    </rPh>
    <rPh sb="18" eb="20">
      <t>ジョウキン</t>
    </rPh>
    <rPh sb="20" eb="22">
      <t>ショクイン</t>
    </rPh>
    <rPh sb="24" eb="25">
      <t>ツキ</t>
    </rPh>
    <rPh sb="29" eb="31">
      <t>キンム</t>
    </rPh>
    <rPh sb="31" eb="33">
      <t>ジカン</t>
    </rPh>
    <rPh sb="33" eb="34">
      <t>スウ</t>
    </rPh>
    <rPh sb="35" eb="37">
      <t>ニュウリョク</t>
    </rPh>
    <phoneticPr fontId="5"/>
  </si>
  <si>
    <t>　就業規則に定める常勤職員の
　１月あたりの勤務時間数</t>
    <rPh sb="1" eb="3">
      <t>シュウギョウ</t>
    </rPh>
    <rPh sb="3" eb="5">
      <t>キソク</t>
    </rPh>
    <rPh sb="6" eb="7">
      <t>サダ</t>
    </rPh>
    <rPh sb="9" eb="11">
      <t>ジョウキン</t>
    </rPh>
    <rPh sb="11" eb="13">
      <t>ショクイン</t>
    </rPh>
    <rPh sb="17" eb="18">
      <t>ツキ</t>
    </rPh>
    <rPh sb="22" eb="24">
      <t>キンム</t>
    </rPh>
    <rPh sb="24" eb="26">
      <t>ジカン</t>
    </rPh>
    <rPh sb="26" eb="27">
      <t>スウ</t>
    </rPh>
    <phoneticPr fontId="5"/>
  </si>
  <si>
    <t>施設類型を選択してください。</t>
    <phoneticPr fontId="5"/>
  </si>
  <si>
    <t>　施設類型</t>
    <rPh sb="1" eb="3">
      <t>シセツ</t>
    </rPh>
    <rPh sb="3" eb="5">
      <t>ルイケイ</t>
    </rPh>
    <phoneticPr fontId="5"/>
  </si>
  <si>
    <t>事業者情報「施設・事業所名」欄を入力すると自動入力されます</t>
    <rPh sb="0" eb="3">
      <t>ジギョウシャ</t>
    </rPh>
    <rPh sb="3" eb="5">
      <t>ジョウホウ</t>
    </rPh>
    <rPh sb="6" eb="8">
      <t>シセツ</t>
    </rPh>
    <rPh sb="9" eb="12">
      <t>ジギョウショ</t>
    </rPh>
    <rPh sb="12" eb="13">
      <t>メイ</t>
    </rPh>
    <rPh sb="14" eb="15">
      <t>ラン</t>
    </rPh>
    <rPh sb="16" eb="18">
      <t>ニュウリョク</t>
    </rPh>
    <rPh sb="21" eb="23">
      <t>ジドウ</t>
    </rPh>
    <rPh sb="23" eb="25">
      <t>ニュウリョク</t>
    </rPh>
    <phoneticPr fontId="5"/>
  </si>
  <si>
    <t>自動入力</t>
  </si>
  <si>
    <t>　施設名</t>
    <rPh sb="1" eb="3">
      <t>シセツ</t>
    </rPh>
    <rPh sb="3" eb="4">
      <t>メイ</t>
    </rPh>
    <phoneticPr fontId="5"/>
  </si>
  <si>
    <t>資料作成者のメールアドレスを入力してください。</t>
    <phoneticPr fontId="5"/>
  </si>
  <si>
    <t>資料作成者の電話番号を入力してください。</t>
    <rPh sb="6" eb="8">
      <t>デンワ</t>
    </rPh>
    <rPh sb="8" eb="10">
      <t>バンゴウ</t>
    </rPh>
    <phoneticPr fontId="5"/>
  </si>
  <si>
    <t>資料作成者の氏名を入力してください。</t>
    <phoneticPr fontId="5"/>
  </si>
  <si>
    <t>　※提出された報告書に関する問合せは下記ご担当者様宛にご連絡させていただきます。</t>
    <rPh sb="2" eb="4">
      <t>テイシュツ</t>
    </rPh>
    <rPh sb="7" eb="10">
      <t>ホウコクショ</t>
    </rPh>
    <rPh sb="11" eb="12">
      <t>カン</t>
    </rPh>
    <rPh sb="14" eb="16">
      <t>トイアワ</t>
    </rPh>
    <rPh sb="18" eb="20">
      <t>カキ</t>
    </rPh>
    <rPh sb="21" eb="24">
      <t>タントウシャ</t>
    </rPh>
    <rPh sb="24" eb="26">
      <t>サマアテ</t>
    </rPh>
    <rPh sb="28" eb="30">
      <t>レンラク</t>
    </rPh>
    <phoneticPr fontId="5"/>
  </si>
  <si>
    <t>　資料作成者</t>
    <rPh sb="1" eb="3">
      <t>シリョウ</t>
    </rPh>
    <rPh sb="3" eb="5">
      <t>サクセイ</t>
    </rPh>
    <rPh sb="5" eb="6">
      <t>シャ</t>
    </rPh>
    <phoneticPr fontId="5"/>
  </si>
  <si>
    <t>法人のEメールアドレスを入力してください。</t>
    <rPh sb="0" eb="2">
      <t>ホウジン</t>
    </rPh>
    <rPh sb="12" eb="14">
      <t>ニュウリョク</t>
    </rPh>
    <phoneticPr fontId="5"/>
  </si>
  <si>
    <t>　Eメールアドレス</t>
    <phoneticPr fontId="5"/>
  </si>
  <si>
    <t>法人の主たる事務所の電話番号を入力してください。</t>
    <rPh sb="0" eb="2">
      <t>ホウジン</t>
    </rPh>
    <rPh sb="3" eb="4">
      <t>シュ</t>
    </rPh>
    <rPh sb="6" eb="8">
      <t>ジム</t>
    </rPh>
    <rPh sb="8" eb="9">
      <t>ショ</t>
    </rPh>
    <rPh sb="10" eb="12">
      <t>デンワ</t>
    </rPh>
    <rPh sb="12" eb="14">
      <t>バンゴウ</t>
    </rPh>
    <rPh sb="15" eb="17">
      <t>ニュウリョク</t>
    </rPh>
    <phoneticPr fontId="5"/>
  </si>
  <si>
    <t>　電話番号</t>
    <rPh sb="1" eb="3">
      <t>デンワ</t>
    </rPh>
    <rPh sb="3" eb="5">
      <t>バンゴウ</t>
    </rPh>
    <phoneticPr fontId="5"/>
  </si>
  <si>
    <t>法人代表者役職・氏名を入力してください。</t>
    <rPh sb="0" eb="2">
      <t>ホウジン</t>
    </rPh>
    <rPh sb="2" eb="5">
      <t>ダイヒョウシャ</t>
    </rPh>
    <rPh sb="5" eb="7">
      <t>ヤクショク</t>
    </rPh>
    <rPh sb="8" eb="10">
      <t>シメイ</t>
    </rPh>
    <rPh sb="11" eb="13">
      <t>ニュウリョク</t>
    </rPh>
    <phoneticPr fontId="5"/>
  </si>
  <si>
    <t>　代表者役職・氏名</t>
    <rPh sb="1" eb="4">
      <t>ダイヒョウシャ</t>
    </rPh>
    <rPh sb="4" eb="6">
      <t>ヤクショク</t>
    </rPh>
    <rPh sb="7" eb="9">
      <t>シメイ</t>
    </rPh>
    <phoneticPr fontId="5"/>
  </si>
  <si>
    <t>施設・事業所を運営する法人の主たる事務所の所在地を入力してください。</t>
    <rPh sb="0" eb="2">
      <t>シセツ</t>
    </rPh>
    <rPh sb="3" eb="6">
      <t>ジギョウショ</t>
    </rPh>
    <rPh sb="7" eb="9">
      <t>ウンエイ</t>
    </rPh>
    <rPh sb="11" eb="13">
      <t>ホウジン</t>
    </rPh>
    <rPh sb="14" eb="15">
      <t>シュ</t>
    </rPh>
    <rPh sb="17" eb="19">
      <t>ジム</t>
    </rPh>
    <rPh sb="19" eb="20">
      <t>ショ</t>
    </rPh>
    <rPh sb="21" eb="24">
      <t>ショザイチ</t>
    </rPh>
    <rPh sb="25" eb="27">
      <t>ニュウリョク</t>
    </rPh>
    <phoneticPr fontId="5"/>
  </si>
  <si>
    <t>　所在地</t>
    <rPh sb="1" eb="4">
      <t>ショザイチ</t>
    </rPh>
    <phoneticPr fontId="5"/>
  </si>
  <si>
    <t>施設・事業所を運営する法人（又は個人）名を入力してください。</t>
    <rPh sb="0" eb="2">
      <t>シセツ</t>
    </rPh>
    <rPh sb="3" eb="6">
      <t>ジギョウショ</t>
    </rPh>
    <rPh sb="7" eb="9">
      <t>ウンエイ</t>
    </rPh>
    <rPh sb="11" eb="13">
      <t>ホウジン</t>
    </rPh>
    <rPh sb="14" eb="15">
      <t>マタ</t>
    </rPh>
    <rPh sb="16" eb="18">
      <t>コジン</t>
    </rPh>
    <rPh sb="19" eb="20">
      <t>メイ</t>
    </rPh>
    <rPh sb="21" eb="23">
      <t>ニュウリョク</t>
    </rPh>
    <phoneticPr fontId="5"/>
  </si>
  <si>
    <t>　法人（又は個人）名</t>
    <rPh sb="1" eb="3">
      <t>ホウジン</t>
    </rPh>
    <rPh sb="4" eb="5">
      <t>マタ</t>
    </rPh>
    <rPh sb="6" eb="8">
      <t>コジン</t>
    </rPh>
    <rPh sb="9" eb="10">
      <t>メイ</t>
    </rPh>
    <phoneticPr fontId="5"/>
  </si>
  <si>
    <t>施設・事業所のEメールアドレスを入力してください。</t>
    <rPh sb="0" eb="2">
      <t>シセツ</t>
    </rPh>
    <rPh sb="3" eb="6">
      <t>ジギョウショ</t>
    </rPh>
    <rPh sb="16" eb="18">
      <t>ニュウリョク</t>
    </rPh>
    <phoneticPr fontId="5"/>
  </si>
  <si>
    <t>施設・事業所の電話番号を入力してください。</t>
    <rPh sb="0" eb="2">
      <t>シセツ</t>
    </rPh>
    <rPh sb="3" eb="6">
      <t>ジギョウショ</t>
    </rPh>
    <rPh sb="7" eb="9">
      <t>デンワ</t>
    </rPh>
    <rPh sb="9" eb="11">
      <t>バンゴウ</t>
    </rPh>
    <rPh sb="12" eb="14">
      <t>ニュウリョク</t>
    </rPh>
    <phoneticPr fontId="5"/>
  </si>
  <si>
    <t>施設・事業所の園長（施設長）の氏名を入力してください。</t>
    <rPh sb="0" eb="2">
      <t>シセツ</t>
    </rPh>
    <rPh sb="3" eb="6">
      <t>ジギョウショ</t>
    </rPh>
    <rPh sb="7" eb="9">
      <t>エンチョウ</t>
    </rPh>
    <rPh sb="10" eb="13">
      <t>シセツチョウ</t>
    </rPh>
    <rPh sb="15" eb="17">
      <t>シメイ</t>
    </rPh>
    <rPh sb="18" eb="20">
      <t>ニュウリョク</t>
    </rPh>
    <phoneticPr fontId="5"/>
  </si>
  <si>
    <t>　園長氏名</t>
    <rPh sb="1" eb="3">
      <t>エンチョウ</t>
    </rPh>
    <rPh sb="3" eb="5">
      <t>シメイ</t>
    </rPh>
    <phoneticPr fontId="5"/>
  </si>
  <si>
    <t>施設・事業所の所在地を入力してください。</t>
    <rPh sb="0" eb="2">
      <t>シセツ</t>
    </rPh>
    <rPh sb="3" eb="6">
      <t>ジギョウショ</t>
    </rPh>
    <rPh sb="7" eb="10">
      <t>ショザイチ</t>
    </rPh>
    <rPh sb="11" eb="13">
      <t>ニュウリョク</t>
    </rPh>
    <phoneticPr fontId="5"/>
  </si>
  <si>
    <t>処遇改善等加算の対象となった施設・事業所名を入力してください。</t>
    <rPh sb="0" eb="2">
      <t>ショグウ</t>
    </rPh>
    <rPh sb="2" eb="4">
      <t>カイゼン</t>
    </rPh>
    <rPh sb="4" eb="5">
      <t>トウ</t>
    </rPh>
    <rPh sb="5" eb="7">
      <t>カサン</t>
    </rPh>
    <rPh sb="8" eb="10">
      <t>タイショウ</t>
    </rPh>
    <rPh sb="14" eb="16">
      <t>シセツ</t>
    </rPh>
    <rPh sb="17" eb="20">
      <t>ジギョウショ</t>
    </rPh>
    <rPh sb="20" eb="21">
      <t>メイ</t>
    </rPh>
    <rPh sb="22" eb="24">
      <t>ニュウリョク</t>
    </rPh>
    <phoneticPr fontId="5"/>
  </si>
  <si>
    <t>　施設・事業所名</t>
    <rPh sb="1" eb="3">
      <t>シセツ</t>
    </rPh>
    <rPh sb="4" eb="7">
      <t>ジギョウショ</t>
    </rPh>
    <rPh sb="7" eb="8">
      <t>メイ</t>
    </rPh>
    <phoneticPr fontId="5"/>
  </si>
  <si>
    <t>説　明</t>
    <rPh sb="0" eb="1">
      <t>セツ</t>
    </rPh>
    <rPh sb="2" eb="3">
      <t>アキラ</t>
    </rPh>
    <phoneticPr fontId="5"/>
  </si>
  <si>
    <t>入　力</t>
    <rPh sb="0" eb="1">
      <t>ニュウ</t>
    </rPh>
    <rPh sb="2" eb="3">
      <t>チカラ</t>
    </rPh>
    <phoneticPr fontId="5"/>
  </si>
  <si>
    <t>項　目</t>
    <rPh sb="0" eb="1">
      <t>コウ</t>
    </rPh>
    <rPh sb="2" eb="3">
      <t>メ</t>
    </rPh>
    <phoneticPr fontId="5"/>
  </si>
  <si>
    <t>賃金改善実績報告書（事業者入力） 作成要領</t>
    <rPh sb="0" eb="2">
      <t>チンギン</t>
    </rPh>
    <rPh sb="2" eb="4">
      <t>カイゼン</t>
    </rPh>
    <rPh sb="4" eb="6">
      <t>ジッセキ</t>
    </rPh>
    <rPh sb="6" eb="9">
      <t>ホウコクショ</t>
    </rPh>
    <rPh sb="10" eb="13">
      <t>ジギョウシャ</t>
    </rPh>
    <rPh sb="13" eb="15">
      <t>ニュウリョク</t>
    </rPh>
    <rPh sb="17" eb="19">
      <t>サクセイ</t>
    </rPh>
    <rPh sb="19" eb="21">
      <t>ヨウリョウ</t>
    </rPh>
    <phoneticPr fontId="5"/>
  </si>
  <si>
    <t>加算当年度（令和５年度）に他の施設・事業所から受け入れた金額が、基準年度に受け入れた金額を超える場合は、その超えた金額を正（プラス）の値で入力し、下回る場合はその下回った金額を負（マイナス）の値で入力してください。</t>
    <phoneticPr fontId="5"/>
  </si>
  <si>
    <t>　うち基準年度からの増減額（円）</t>
    <rPh sb="3" eb="5">
      <t>キジュン</t>
    </rPh>
    <rPh sb="5" eb="7">
      <t>ネンド</t>
    </rPh>
    <rPh sb="10" eb="12">
      <t>ゾウゲン</t>
    </rPh>
    <rPh sb="12" eb="13">
      <t>ガク</t>
    </rPh>
    <rPh sb="14" eb="15">
      <t>エン</t>
    </rPh>
    <phoneticPr fontId="5"/>
  </si>
  <si>
    <t>他の施設・事業所が拠出（配分）した金額のうち、施設・事業所が受け入れた金額を入力してください。</t>
    <rPh sb="0" eb="1">
      <t>タ</t>
    </rPh>
    <rPh sb="2" eb="4">
      <t>シセツ</t>
    </rPh>
    <rPh sb="5" eb="8">
      <t>ジギョウショ</t>
    </rPh>
    <rPh sb="9" eb="11">
      <t>キョシュツ</t>
    </rPh>
    <rPh sb="12" eb="14">
      <t>ハイブン</t>
    </rPh>
    <rPh sb="17" eb="19">
      <t>キンガク</t>
    </rPh>
    <rPh sb="23" eb="25">
      <t>シセツ</t>
    </rPh>
    <rPh sb="26" eb="29">
      <t>ジギョウショ</t>
    </rPh>
    <rPh sb="30" eb="31">
      <t>ウ</t>
    </rPh>
    <rPh sb="32" eb="33">
      <t>イ</t>
    </rPh>
    <rPh sb="35" eb="37">
      <t>キンガク</t>
    </rPh>
    <rPh sb="38" eb="40">
      <t>ニュウリョク</t>
    </rPh>
    <phoneticPr fontId="5"/>
  </si>
  <si>
    <t>　他事業所からの受入額（円）</t>
    <rPh sb="1" eb="2">
      <t>タ</t>
    </rPh>
    <rPh sb="2" eb="5">
      <t>ジギョウショ</t>
    </rPh>
    <rPh sb="8" eb="10">
      <t>ウケイレ</t>
    </rPh>
    <rPh sb="10" eb="11">
      <t>ガク</t>
    </rPh>
    <rPh sb="12" eb="13">
      <t>エン</t>
    </rPh>
    <phoneticPr fontId="5"/>
  </si>
  <si>
    <t>加算当年度（令和５年度）に他の施設・事業所に拠出（配分）した金額が、基準年度に拠出（配分）した金額を超える場合は、その超えた金額を正（プラス）の値で入力し、下回る場合はその下回った金額を負（マイナス）の値で入力してください。</t>
    <rPh sb="0" eb="2">
      <t>カサン</t>
    </rPh>
    <rPh sb="2" eb="5">
      <t>トウネンド</t>
    </rPh>
    <rPh sb="22" eb="24">
      <t>キョシュツ</t>
    </rPh>
    <rPh sb="25" eb="27">
      <t>ハイブン</t>
    </rPh>
    <rPh sb="30" eb="32">
      <t>キンガク</t>
    </rPh>
    <rPh sb="34" eb="36">
      <t>キジュン</t>
    </rPh>
    <rPh sb="36" eb="38">
      <t>ネンド</t>
    </rPh>
    <rPh sb="39" eb="41">
      <t>キョシュツ</t>
    </rPh>
    <rPh sb="42" eb="44">
      <t>ハイブン</t>
    </rPh>
    <rPh sb="47" eb="49">
      <t>キンガク</t>
    </rPh>
    <rPh sb="50" eb="51">
      <t>コ</t>
    </rPh>
    <rPh sb="53" eb="55">
      <t>バアイ</t>
    </rPh>
    <rPh sb="59" eb="60">
      <t>コ</t>
    </rPh>
    <rPh sb="62" eb="64">
      <t>キンガク</t>
    </rPh>
    <rPh sb="65" eb="66">
      <t>セイ</t>
    </rPh>
    <rPh sb="72" eb="73">
      <t>アタイ</t>
    </rPh>
    <rPh sb="74" eb="76">
      <t>ニュウリョク</t>
    </rPh>
    <rPh sb="78" eb="80">
      <t>シタマワ</t>
    </rPh>
    <rPh sb="81" eb="83">
      <t>バアイ</t>
    </rPh>
    <rPh sb="89" eb="91">
      <t>キンガク</t>
    </rPh>
    <rPh sb="92" eb="93">
      <t>フ</t>
    </rPh>
    <rPh sb="100" eb="101">
      <t>アタイ</t>
    </rPh>
    <rPh sb="102" eb="104">
      <t>ニュウリョク</t>
    </rPh>
    <phoneticPr fontId="5"/>
  </si>
  <si>
    <t>施設・事業所の加算当年度（令和５年度）の加算実績額のうち、他の施設・事業所に拠出（配分）した金額を入力してください。</t>
    <rPh sb="0" eb="2">
      <t>シセツ</t>
    </rPh>
    <rPh sb="3" eb="6">
      <t>ジギョウショ</t>
    </rPh>
    <rPh sb="7" eb="9">
      <t>カサン</t>
    </rPh>
    <rPh sb="9" eb="12">
      <t>トウネンド</t>
    </rPh>
    <rPh sb="20" eb="22">
      <t>カサン</t>
    </rPh>
    <rPh sb="22" eb="25">
      <t>ジッセキガク</t>
    </rPh>
    <rPh sb="29" eb="30">
      <t>タ</t>
    </rPh>
    <rPh sb="31" eb="33">
      <t>シセツ</t>
    </rPh>
    <rPh sb="34" eb="37">
      <t>ジギョウショ</t>
    </rPh>
    <rPh sb="38" eb="40">
      <t>キョシュツ</t>
    </rPh>
    <rPh sb="41" eb="43">
      <t>ハイブン</t>
    </rPh>
    <rPh sb="46" eb="48">
      <t>キンガク</t>
    </rPh>
    <rPh sb="49" eb="51">
      <t>ニュウリョク</t>
    </rPh>
    <phoneticPr fontId="5"/>
  </si>
  <si>
    <t>　他事業所への拠出額（円）</t>
    <rPh sb="1" eb="2">
      <t>タ</t>
    </rPh>
    <rPh sb="2" eb="5">
      <t>ジギョウショ</t>
    </rPh>
    <rPh sb="7" eb="9">
      <t>キョシュツ</t>
    </rPh>
    <rPh sb="9" eb="10">
      <t>ガク</t>
    </rPh>
    <rPh sb="11" eb="12">
      <t>エン</t>
    </rPh>
    <phoneticPr fontId="5"/>
  </si>
  <si>
    <t>同一事業者が運営する全ての施設・事業所（特定教育・保育施設及び特定地域型保育事業）の名称を入力してください。</t>
    <rPh sb="0" eb="2">
      <t>ドウイツ</t>
    </rPh>
    <rPh sb="2" eb="5">
      <t>ジギョウシャ</t>
    </rPh>
    <rPh sb="6" eb="8">
      <t>ウンエイ</t>
    </rPh>
    <rPh sb="10" eb="11">
      <t>スベ</t>
    </rPh>
    <rPh sb="13" eb="15">
      <t>シセツ</t>
    </rPh>
    <rPh sb="16" eb="19">
      <t>ジギョウショ</t>
    </rPh>
    <rPh sb="20" eb="22">
      <t>トクテイ</t>
    </rPh>
    <rPh sb="22" eb="24">
      <t>キョウイク</t>
    </rPh>
    <rPh sb="25" eb="27">
      <t>ホイク</t>
    </rPh>
    <rPh sb="27" eb="29">
      <t>シセツ</t>
    </rPh>
    <rPh sb="29" eb="30">
      <t>オヨ</t>
    </rPh>
    <rPh sb="31" eb="33">
      <t>トクテイ</t>
    </rPh>
    <rPh sb="33" eb="36">
      <t>チイキガタ</t>
    </rPh>
    <rPh sb="36" eb="38">
      <t>ホイク</t>
    </rPh>
    <rPh sb="38" eb="40">
      <t>ジギョウ</t>
    </rPh>
    <rPh sb="42" eb="44">
      <t>メイショウ</t>
    </rPh>
    <rPh sb="45" eb="47">
      <t>ニュウリョク</t>
    </rPh>
    <phoneticPr fontId="5"/>
  </si>
  <si>
    <t>施設・事業所が所在する市町村名を入力してください。</t>
    <rPh sb="0" eb="2">
      <t>シセツ</t>
    </rPh>
    <rPh sb="3" eb="6">
      <t>ジギョウショ</t>
    </rPh>
    <rPh sb="7" eb="9">
      <t>ショザイ</t>
    </rPh>
    <rPh sb="11" eb="14">
      <t>シチョウソン</t>
    </rPh>
    <rPh sb="14" eb="15">
      <t>メイ</t>
    </rPh>
    <rPh sb="16" eb="18">
      <t>ニュウリョク</t>
    </rPh>
    <phoneticPr fontId="5"/>
  </si>
  <si>
    <t>　市町村名</t>
    <rPh sb="1" eb="4">
      <t>シチョウソン</t>
    </rPh>
    <rPh sb="4" eb="5">
      <t>メイ</t>
    </rPh>
    <phoneticPr fontId="5"/>
  </si>
  <si>
    <t>施設・事業所が所在する都道府県名を入力してください。</t>
    <rPh sb="0" eb="2">
      <t>シセツ</t>
    </rPh>
    <rPh sb="3" eb="6">
      <t>ジギョウショ</t>
    </rPh>
    <rPh sb="7" eb="9">
      <t>ショザイ</t>
    </rPh>
    <rPh sb="11" eb="15">
      <t>トドウフケン</t>
    </rPh>
    <rPh sb="15" eb="16">
      <t>メイ</t>
    </rPh>
    <rPh sb="17" eb="19">
      <t>ニュウリョク</t>
    </rPh>
    <phoneticPr fontId="5"/>
  </si>
  <si>
    <t>　都道府県名</t>
    <rPh sb="1" eb="5">
      <t>トドウフケン</t>
    </rPh>
    <rPh sb="5" eb="6">
      <t>メイ</t>
    </rPh>
    <phoneticPr fontId="5"/>
  </si>
  <si>
    <t>【様式６別添２】同一事業者内における拠出実績額・受入実績額一覧表</t>
    <rPh sb="1" eb="3">
      <t>ヨウシキ</t>
    </rPh>
    <rPh sb="4" eb="6">
      <t>ベッテン</t>
    </rPh>
    <rPh sb="8" eb="10">
      <t>ドウイツ</t>
    </rPh>
    <rPh sb="10" eb="13">
      <t>ジギョウシャ</t>
    </rPh>
    <rPh sb="13" eb="14">
      <t>ナイ</t>
    </rPh>
    <rPh sb="18" eb="20">
      <t>キョシュツ</t>
    </rPh>
    <rPh sb="20" eb="23">
      <t>ジッセキガク</t>
    </rPh>
    <rPh sb="24" eb="26">
      <t>ウケイレ</t>
    </rPh>
    <rPh sb="26" eb="29">
      <t>ジッセキガク</t>
    </rPh>
    <rPh sb="29" eb="31">
      <t>イチラン</t>
    </rPh>
    <rPh sb="31" eb="32">
      <t>ヒョウ</t>
    </rPh>
    <phoneticPr fontId="5"/>
  </si>
  <si>
    <t>産休・育休、途中入職・退職、代替職員等の特記事項がある場合に入力してください。</t>
    <rPh sb="0" eb="2">
      <t>サンキュウ</t>
    </rPh>
    <rPh sb="3" eb="5">
      <t>イクキュウ</t>
    </rPh>
    <rPh sb="6" eb="8">
      <t>トチュウ</t>
    </rPh>
    <rPh sb="8" eb="10">
      <t>ニュウショク</t>
    </rPh>
    <rPh sb="11" eb="13">
      <t>タイショク</t>
    </rPh>
    <rPh sb="14" eb="16">
      <t>ダイタイ</t>
    </rPh>
    <rPh sb="16" eb="18">
      <t>ショクイン</t>
    </rPh>
    <rPh sb="18" eb="19">
      <t>トウ</t>
    </rPh>
    <rPh sb="20" eb="22">
      <t>トッキ</t>
    </rPh>
    <rPh sb="22" eb="24">
      <t>ジコウ</t>
    </rPh>
    <rPh sb="27" eb="29">
      <t>バアイ</t>
    </rPh>
    <rPh sb="30" eb="32">
      <t>ニュウリョク</t>
    </rPh>
    <phoneticPr fontId="5"/>
  </si>
  <si>
    <t>　備考</t>
    <rPh sb="1" eb="3">
      <t>ビコウ</t>
    </rPh>
    <phoneticPr fontId="5"/>
  </si>
  <si>
    <t>①～⑯を入力すると、⑰賃金改善実績額が自動入力されます。</t>
    <rPh sb="11" eb="13">
      <t>チンギン</t>
    </rPh>
    <rPh sb="13" eb="15">
      <t>カイゼン</t>
    </rPh>
    <rPh sb="15" eb="17">
      <t>ジッセキ</t>
    </rPh>
    <rPh sb="17" eb="18">
      <t>ガク</t>
    </rPh>
    <phoneticPr fontId="5"/>
  </si>
  <si>
    <t>　⑰ 賃金改善実績額
　　　（⑪-⑦-⑫-⑬-⑭-⑮-⑯）</t>
    <rPh sb="3" eb="5">
      <t>チンギン</t>
    </rPh>
    <rPh sb="5" eb="7">
      <t>カイゼン</t>
    </rPh>
    <rPh sb="7" eb="10">
      <t>ジッセキガク</t>
    </rPh>
    <phoneticPr fontId="5"/>
  </si>
  <si>
    <t>⑧⑨⑩のうち、加算当年度（令和５年度）の加算Ⅲによる賃金改善額を対象職員ごとに抽出して入力してください。</t>
    <rPh sb="7" eb="9">
      <t>カサン</t>
    </rPh>
    <rPh sb="9" eb="12">
      <t>トウネンド</t>
    </rPh>
    <rPh sb="13" eb="15">
      <t>レイワ</t>
    </rPh>
    <rPh sb="16" eb="18">
      <t>ネンド</t>
    </rPh>
    <rPh sb="32" eb="34">
      <t>タイショウ</t>
    </rPh>
    <rPh sb="34" eb="36">
      <t>ショクイン</t>
    </rPh>
    <rPh sb="39" eb="41">
      <t>チュウシュツ</t>
    </rPh>
    <rPh sb="43" eb="45">
      <t>ニュウリョク</t>
    </rPh>
    <phoneticPr fontId="5"/>
  </si>
  <si>
    <t>　⑯ ⑪のうち加算Ⅲによる賃金改善額</t>
    <phoneticPr fontId="5"/>
  </si>
  <si>
    <t>⑧⑨⑩のうち、加算Ⅱの新規事由による賃金改善額がある場合は、対象職員ごとに算出して入力してください。</t>
    <phoneticPr fontId="5"/>
  </si>
  <si>
    <t>　⑮ ⑪のうち加算Ⅱの
　　　新規事由による賃金改善額</t>
    <rPh sb="7" eb="9">
      <t>カサン</t>
    </rPh>
    <rPh sb="15" eb="17">
      <t>シンキ</t>
    </rPh>
    <rPh sb="17" eb="19">
      <t>ジユウ</t>
    </rPh>
    <rPh sb="22" eb="24">
      <t>チンギン</t>
    </rPh>
    <rPh sb="24" eb="26">
      <t>カイゼン</t>
    </rPh>
    <rPh sb="26" eb="27">
      <t>ガク</t>
    </rPh>
    <phoneticPr fontId="5"/>
  </si>
  <si>
    <t>⑧⑨⑩のうち、加算前年度（令和４年度）の加算Ⅲに関する加算残額について精算を行った場合は、その金額を入力してください。</t>
    <rPh sb="7" eb="9">
      <t>カサン</t>
    </rPh>
    <rPh sb="9" eb="12">
      <t>ゼンネンド</t>
    </rPh>
    <rPh sb="13" eb="15">
      <t>レイワ</t>
    </rPh>
    <rPh sb="16" eb="18">
      <t>ネンド</t>
    </rPh>
    <rPh sb="20" eb="22">
      <t>カサン</t>
    </rPh>
    <rPh sb="24" eb="25">
      <t>カン</t>
    </rPh>
    <rPh sb="27" eb="29">
      <t>カサン</t>
    </rPh>
    <rPh sb="29" eb="31">
      <t>ザンガク</t>
    </rPh>
    <rPh sb="35" eb="37">
      <t>セイサン</t>
    </rPh>
    <rPh sb="38" eb="39">
      <t>オコナ</t>
    </rPh>
    <rPh sb="41" eb="43">
      <t>バアイ</t>
    </rPh>
    <rPh sb="47" eb="49">
      <t>キンガク</t>
    </rPh>
    <rPh sb="50" eb="52">
      <t>ニュウリョク</t>
    </rPh>
    <phoneticPr fontId="5"/>
  </si>
  <si>
    <t>　⑭ ⑪のうち加算前年度の
　　　加算Ⅲ残額に係る支払賃金</t>
    <rPh sb="7" eb="9">
      <t>カサン</t>
    </rPh>
    <rPh sb="9" eb="12">
      <t>ゼンネンド</t>
    </rPh>
    <rPh sb="17" eb="19">
      <t>カサン</t>
    </rPh>
    <rPh sb="20" eb="22">
      <t>ザンガク</t>
    </rPh>
    <rPh sb="23" eb="24">
      <t>カカ</t>
    </rPh>
    <rPh sb="25" eb="27">
      <t>シハライ</t>
    </rPh>
    <rPh sb="27" eb="29">
      <t>チンギン</t>
    </rPh>
    <phoneticPr fontId="5"/>
  </si>
  <si>
    <t>⑧⑨⑩のうち、加算前年度（令和４年度）の加算Ⅱに関する加算残額について精算を行った場合は、その金額を入力してください。</t>
    <rPh sb="7" eb="9">
      <t>カサン</t>
    </rPh>
    <rPh sb="9" eb="12">
      <t>ゼンネンド</t>
    </rPh>
    <rPh sb="20" eb="22">
      <t>カサン</t>
    </rPh>
    <rPh sb="24" eb="25">
      <t>カン</t>
    </rPh>
    <rPh sb="27" eb="31">
      <t>カサンザンガク</t>
    </rPh>
    <rPh sb="35" eb="37">
      <t>セイサン</t>
    </rPh>
    <rPh sb="38" eb="39">
      <t>オコナ</t>
    </rPh>
    <rPh sb="41" eb="43">
      <t>バアイ</t>
    </rPh>
    <rPh sb="47" eb="49">
      <t>キンガク</t>
    </rPh>
    <rPh sb="50" eb="52">
      <t>ニュウリョク</t>
    </rPh>
    <phoneticPr fontId="5"/>
  </si>
  <si>
    <t>　⑬ ⑪のうち加算前年度の
　　　加算Ⅱ残額に係る支払賃金</t>
    <rPh sb="7" eb="9">
      <t>カサン</t>
    </rPh>
    <rPh sb="9" eb="12">
      <t>ゼンネンド</t>
    </rPh>
    <rPh sb="17" eb="19">
      <t>カサン</t>
    </rPh>
    <rPh sb="20" eb="22">
      <t>ザンガク</t>
    </rPh>
    <rPh sb="23" eb="24">
      <t>カカ</t>
    </rPh>
    <rPh sb="25" eb="29">
      <t>シハライチンギン</t>
    </rPh>
    <phoneticPr fontId="5"/>
  </si>
  <si>
    <t>⑧⑨⑩のうち、加算前年度（令和４年度）の加算Ⅰに関する加算残額について精算を行った場合は、その金額を入力してください。</t>
    <rPh sb="7" eb="9">
      <t>カサン</t>
    </rPh>
    <rPh sb="9" eb="12">
      <t>ゼンネンド</t>
    </rPh>
    <rPh sb="20" eb="22">
      <t>カサン</t>
    </rPh>
    <rPh sb="24" eb="25">
      <t>カン</t>
    </rPh>
    <rPh sb="27" eb="31">
      <t>カサンザンガク</t>
    </rPh>
    <rPh sb="35" eb="37">
      <t>セイサン</t>
    </rPh>
    <rPh sb="38" eb="39">
      <t>オコナ</t>
    </rPh>
    <rPh sb="41" eb="43">
      <t>バアイ</t>
    </rPh>
    <rPh sb="47" eb="49">
      <t>キンガク</t>
    </rPh>
    <rPh sb="50" eb="52">
      <t>ニュウリョク</t>
    </rPh>
    <phoneticPr fontId="5"/>
  </si>
  <si>
    <t>　⑫ ⑪のうち加算前年度の
　　　加算Ⅰ残額に係る支払賃金</t>
    <phoneticPr fontId="5"/>
  </si>
  <si>
    <t>　⑪ 計（⑧＋⑨＋⑩）</t>
    <rPh sb="3" eb="4">
      <t>ケイ</t>
    </rPh>
    <phoneticPr fontId="5"/>
  </si>
  <si>
    <t>　⑩ 賞与（一時金）</t>
    <rPh sb="3" eb="5">
      <t>ショウヨ</t>
    </rPh>
    <rPh sb="6" eb="9">
      <t>イチジキン</t>
    </rPh>
    <phoneticPr fontId="5"/>
  </si>
  <si>
    <t>　⑨ 手当</t>
    <rPh sb="3" eb="5">
      <t>テアテ</t>
    </rPh>
    <phoneticPr fontId="5"/>
  </si>
  <si>
    <t>加算当年度（令和５年度）に職員に支給した基本給、手当及び賞与（一時金）の年額を入力してください。⑧～⑩を入力すると、⑪計が自動入力されます。
【賃金に含まれるものの例】
　基本給：常勤職員の基本給（本俸）、非常勤職員の時間給
　手当　：役職手当、職務手当（加算Ⅱ含む）、資格手当、通勤手当、住居手当、扶養手当等
　　　　　　（通勤以外の交通費実費、超過勤務手当（残業代）は賃金に含めない。）
　賞与（一時金）：賞与、期末手当、勤勉手当、決算一時金、その他臨時に支払われる賃金
　　　　　　（加算前年度（令和５年度）の加算残額に対する精算額は、一時金等として取扱う）
　※加算前年度（令和４年度）及び加算当年度（令和５年度）の加算残額について精算を
　　行った場合は、その金額を含めて入力してください。</t>
    <rPh sb="0" eb="2">
      <t>カサン</t>
    </rPh>
    <rPh sb="2" eb="3">
      <t>トウ</t>
    </rPh>
    <rPh sb="3" eb="5">
      <t>ネンド</t>
    </rPh>
    <rPh sb="13" eb="15">
      <t>ショクイン</t>
    </rPh>
    <rPh sb="16" eb="18">
      <t>シキュウ</t>
    </rPh>
    <rPh sb="20" eb="23">
      <t>キホンキュウ</t>
    </rPh>
    <rPh sb="24" eb="26">
      <t>テアテ</t>
    </rPh>
    <rPh sb="26" eb="27">
      <t>オヨ</t>
    </rPh>
    <rPh sb="28" eb="30">
      <t>ショウヨ</t>
    </rPh>
    <rPh sb="31" eb="34">
      <t>イチジキン</t>
    </rPh>
    <rPh sb="36" eb="38">
      <t>ネンガク</t>
    </rPh>
    <rPh sb="39" eb="41">
      <t>ニュウリョク</t>
    </rPh>
    <rPh sb="73" eb="75">
      <t>チンギン</t>
    </rPh>
    <rPh sb="76" eb="77">
      <t>フク</t>
    </rPh>
    <rPh sb="83" eb="84">
      <t>レイ</t>
    </rPh>
    <rPh sb="87" eb="90">
      <t>キホンキュウ</t>
    </rPh>
    <rPh sb="91" eb="93">
      <t>ジョウキン</t>
    </rPh>
    <rPh sb="93" eb="95">
      <t>ショクイン</t>
    </rPh>
    <rPh sb="96" eb="99">
      <t>キホンキュウ</t>
    </rPh>
    <rPh sb="100" eb="102">
      <t>ホンポウ</t>
    </rPh>
    <rPh sb="104" eb="107">
      <t>ヒジョウキン</t>
    </rPh>
    <rPh sb="107" eb="109">
      <t>ショクイン</t>
    </rPh>
    <rPh sb="110" eb="113">
      <t>ジカンキュウ</t>
    </rPh>
    <rPh sb="119" eb="121">
      <t>ヤクショク</t>
    </rPh>
    <rPh sb="121" eb="123">
      <t>テアテ</t>
    </rPh>
    <rPh sb="124" eb="128">
      <t>ショクムテアテ</t>
    </rPh>
    <rPh sb="129" eb="131">
      <t>カサン</t>
    </rPh>
    <rPh sb="132" eb="133">
      <t>フク</t>
    </rPh>
    <rPh sb="136" eb="138">
      <t>シカク</t>
    </rPh>
    <rPh sb="138" eb="140">
      <t>テアテ</t>
    </rPh>
    <rPh sb="141" eb="143">
      <t>ツウキン</t>
    </rPh>
    <rPh sb="143" eb="145">
      <t>テアテ</t>
    </rPh>
    <rPh sb="146" eb="148">
      <t>ジュウキョ</t>
    </rPh>
    <rPh sb="148" eb="150">
      <t>テアテ</t>
    </rPh>
    <rPh sb="151" eb="155">
      <t>フヨウテアテ</t>
    </rPh>
    <rPh sb="155" eb="156">
      <t>トウ</t>
    </rPh>
    <rPh sb="164" eb="166">
      <t>ツウキン</t>
    </rPh>
    <rPh sb="166" eb="168">
      <t>イガイ</t>
    </rPh>
    <rPh sb="169" eb="172">
      <t>コウツウヒ</t>
    </rPh>
    <rPh sb="172" eb="174">
      <t>ジッピ</t>
    </rPh>
    <rPh sb="175" eb="177">
      <t>チョウカ</t>
    </rPh>
    <rPh sb="177" eb="179">
      <t>キンム</t>
    </rPh>
    <rPh sb="179" eb="181">
      <t>テアテ</t>
    </rPh>
    <rPh sb="182" eb="185">
      <t>ザンギョウダイ</t>
    </rPh>
    <rPh sb="187" eb="189">
      <t>チンギン</t>
    </rPh>
    <rPh sb="190" eb="191">
      <t>フク</t>
    </rPh>
    <rPh sb="201" eb="204">
      <t>イチジキン</t>
    </rPh>
    <rPh sb="206" eb="208">
      <t>ショウヨ</t>
    </rPh>
    <rPh sb="209" eb="211">
      <t>キマツ</t>
    </rPh>
    <rPh sb="211" eb="213">
      <t>テアテ</t>
    </rPh>
    <rPh sb="214" eb="218">
      <t>キンベンテアテ</t>
    </rPh>
    <rPh sb="219" eb="221">
      <t>ケッサン</t>
    </rPh>
    <rPh sb="221" eb="224">
      <t>イチジキン</t>
    </rPh>
    <rPh sb="227" eb="228">
      <t>タ</t>
    </rPh>
    <rPh sb="228" eb="230">
      <t>リンジ</t>
    </rPh>
    <rPh sb="231" eb="233">
      <t>シハラ</t>
    </rPh>
    <rPh sb="236" eb="238">
      <t>チンギン</t>
    </rPh>
    <rPh sb="246" eb="248">
      <t>カサン</t>
    </rPh>
    <rPh sb="248" eb="251">
      <t>ゼンネンド</t>
    </rPh>
    <rPh sb="259" eb="261">
      <t>カサン</t>
    </rPh>
    <rPh sb="261" eb="263">
      <t>ザンガク</t>
    </rPh>
    <rPh sb="264" eb="265">
      <t>タイ</t>
    </rPh>
    <rPh sb="267" eb="269">
      <t>セイサン</t>
    </rPh>
    <rPh sb="269" eb="270">
      <t>ガク</t>
    </rPh>
    <rPh sb="272" eb="276">
      <t>イチジキントウ</t>
    </rPh>
    <rPh sb="279" eb="280">
      <t>ト</t>
    </rPh>
    <rPh sb="280" eb="281">
      <t>アツカ</t>
    </rPh>
    <rPh sb="287" eb="289">
      <t>カサン</t>
    </rPh>
    <rPh sb="289" eb="292">
      <t>ゼンネンド</t>
    </rPh>
    <rPh sb="293" eb="295">
      <t>レイワ</t>
    </rPh>
    <rPh sb="296" eb="298">
      <t>ネンド</t>
    </rPh>
    <rPh sb="299" eb="300">
      <t>オヨ</t>
    </rPh>
    <rPh sb="301" eb="303">
      <t>カサン</t>
    </rPh>
    <rPh sb="303" eb="306">
      <t>トウネンド</t>
    </rPh>
    <rPh sb="307" eb="309">
      <t>レイワ</t>
    </rPh>
    <rPh sb="310" eb="312">
      <t>ネンド</t>
    </rPh>
    <rPh sb="314" eb="318">
      <t>カサンザンガク</t>
    </rPh>
    <rPh sb="322" eb="324">
      <t>セイサン</t>
    </rPh>
    <rPh sb="328" eb="329">
      <t>オコナ</t>
    </rPh>
    <rPh sb="331" eb="333">
      <t>バアイ</t>
    </rPh>
    <rPh sb="337" eb="339">
      <t>キンガク</t>
    </rPh>
    <rPh sb="340" eb="341">
      <t>フク</t>
    </rPh>
    <rPh sb="343" eb="345">
      <t>ニュウリョク</t>
    </rPh>
    <phoneticPr fontId="5"/>
  </si>
  <si>
    <t>　⑧ 基本給</t>
    <rPh sb="3" eb="6">
      <t>キホンキュウ</t>
    </rPh>
    <phoneticPr fontId="5"/>
  </si>
  <si>
    <t>　賃金改善を行った場合の支払賃金</t>
    <rPh sb="1" eb="3">
      <t>チンギン</t>
    </rPh>
    <rPh sb="3" eb="5">
      <t>カイゼン</t>
    </rPh>
    <rPh sb="6" eb="7">
      <t>オコナ</t>
    </rPh>
    <rPh sb="9" eb="11">
      <t>バアイ</t>
    </rPh>
    <rPh sb="12" eb="16">
      <t>シハライチンギン</t>
    </rPh>
    <phoneticPr fontId="5"/>
  </si>
  <si>
    <t>⑤⑥を入力すると、⑦計が自動入力されます。</t>
    <rPh sb="3" eb="5">
      <t>ニュウリョク</t>
    </rPh>
    <rPh sb="10" eb="11">
      <t>ケイ</t>
    </rPh>
    <rPh sb="12" eb="16">
      <t>ジドウニュウリョク</t>
    </rPh>
    <phoneticPr fontId="5"/>
  </si>
  <si>
    <t>　⑦ 計（④＋⑤－⑥）</t>
    <rPh sb="3" eb="4">
      <t>ケイ</t>
    </rPh>
    <phoneticPr fontId="5"/>
  </si>
  <si>
    <t>　⑥ 令和４年度の加算Ⅲ等による賃金
　　　改善額</t>
    <rPh sb="3" eb="5">
      <t>レイワ</t>
    </rPh>
    <rPh sb="6" eb="8">
      <t>ネンド</t>
    </rPh>
    <rPh sb="9" eb="11">
      <t>カサン</t>
    </rPh>
    <rPh sb="12" eb="13">
      <t>トウ</t>
    </rPh>
    <rPh sb="16" eb="18">
      <t>チンギン</t>
    </rPh>
    <rPh sb="22" eb="24">
      <t>カイゼン</t>
    </rPh>
    <rPh sb="24" eb="25">
      <t>ガク</t>
    </rPh>
    <phoneticPr fontId="5"/>
  </si>
  <si>
    <r>
      <t>別シート「事業者入力」の「処遇改善等加算Ⅰの総額」「基礎分の加算率」「賃金改善要件分の加算率」を入力すると自動入力されます。
　＜算式＞
　　「加算当年度の加算Ⅰの加算額総額（増額改定を反映させた額）」×
　　｛「増額改定に係る改定率５．２％」÷「加算当年度に適用を受けた基礎分及び賃金改善
　　　　要件分に係る加算額」）×調整値０．９
※公定価格に関するＦＡＱ（よくある質問） Ｖｅｒ．２４（令和６年３月８日時点版）No.２２１に
　　基づき、上記数式を入力しています。</t>
    </r>
    <r>
      <rPr>
        <b/>
        <u/>
        <sz val="11"/>
        <color theme="1"/>
        <rFont val="ＭＳ Ｐゴシック"/>
        <family val="3"/>
        <charset val="128"/>
      </rPr>
      <t xml:space="preserve">当該FAQで示されているもう一方の算出方法を
</t>
    </r>
    <r>
      <rPr>
        <b/>
        <sz val="11"/>
        <color theme="1"/>
        <rFont val="ＭＳ Ｐゴシック"/>
        <family val="3"/>
        <charset val="128"/>
      </rPr>
      <t>　　</t>
    </r>
    <r>
      <rPr>
        <b/>
        <u/>
        <sz val="11"/>
        <color theme="1"/>
        <rFont val="ＭＳ Ｐゴシック"/>
        <family val="3"/>
        <charset val="128"/>
      </rPr>
      <t>用いても構いません。その場合は直接入力してください。</t>
    </r>
    <rPh sb="0" eb="1">
      <t>ベツ</t>
    </rPh>
    <rPh sb="5" eb="7">
      <t>ジギョウ</t>
    </rPh>
    <rPh sb="7" eb="8">
      <t>シャ</t>
    </rPh>
    <rPh sb="8" eb="10">
      <t>ニュウリョク</t>
    </rPh>
    <rPh sb="13" eb="15">
      <t>ショグウ</t>
    </rPh>
    <rPh sb="15" eb="17">
      <t>カイゼン</t>
    </rPh>
    <rPh sb="17" eb="18">
      <t>トウ</t>
    </rPh>
    <rPh sb="18" eb="20">
      <t>カサン</t>
    </rPh>
    <rPh sb="22" eb="24">
      <t>ソウガク</t>
    </rPh>
    <rPh sb="26" eb="28">
      <t>キソ</t>
    </rPh>
    <rPh sb="28" eb="29">
      <t>ブン</t>
    </rPh>
    <rPh sb="30" eb="32">
      <t>カサン</t>
    </rPh>
    <rPh sb="32" eb="33">
      <t>リツ</t>
    </rPh>
    <rPh sb="212" eb="213">
      <t>モト</t>
    </rPh>
    <rPh sb="221" eb="223">
      <t>ジョウキ</t>
    </rPh>
    <rPh sb="224" eb="226">
      <t>ニュウリョク</t>
    </rPh>
    <rPh sb="232" eb="234">
      <t>トウガイ</t>
    </rPh>
    <rPh sb="239" eb="240">
      <t>ベツ</t>
    </rPh>
    <rPh sb="241" eb="243">
      <t>ホウホウ</t>
    </rPh>
    <rPh sb="251" eb="253">
      <t>イッポウ</t>
    </rPh>
    <rPh sb="254" eb="258">
      <t>サンシュツホウホウ</t>
    </rPh>
    <rPh sb="262" eb="264">
      <t>シセツ</t>
    </rPh>
    <rPh sb="266" eb="267">
      <t>カマ</t>
    </rPh>
    <rPh sb="274" eb="276">
      <t>バアイ</t>
    </rPh>
    <phoneticPr fontId="5"/>
  </si>
  <si>
    <t>自動入力もしくは該当入力</t>
  </si>
  <si>
    <t>　⑤ 人件費の改定状況部分</t>
    <rPh sb="3" eb="6">
      <t>ジンケンヒ</t>
    </rPh>
    <rPh sb="7" eb="9">
      <t>カイテイ</t>
    </rPh>
    <rPh sb="9" eb="11">
      <t>ジョウキョウ</t>
    </rPh>
    <rPh sb="11" eb="13">
      <t>ブブン</t>
    </rPh>
    <phoneticPr fontId="5"/>
  </si>
  <si>
    <t>　④ 小計（①＋②＋③）</t>
    <rPh sb="3" eb="5">
      <t>ショウケイ</t>
    </rPh>
    <phoneticPr fontId="5"/>
  </si>
  <si>
    <t>　③ 賞与（一時金）</t>
    <rPh sb="3" eb="5">
      <t>ショウヨ</t>
    </rPh>
    <rPh sb="6" eb="9">
      <t>イチジキン</t>
    </rPh>
    <phoneticPr fontId="5"/>
  </si>
  <si>
    <t>　② 手当</t>
    <rPh sb="3" eb="5">
      <t>テアテ</t>
    </rPh>
    <phoneticPr fontId="5"/>
  </si>
  <si>
    <t>　① 基本給</t>
    <rPh sb="3" eb="6">
      <t>キホンキュウ</t>
    </rPh>
    <phoneticPr fontId="5"/>
  </si>
  <si>
    <t>　基準年度における賃金水準を適用した場合の賃金</t>
    <rPh sb="1" eb="3">
      <t>キジュン</t>
    </rPh>
    <rPh sb="3" eb="5">
      <t>ネンド</t>
    </rPh>
    <rPh sb="9" eb="11">
      <t>チンギン</t>
    </rPh>
    <rPh sb="11" eb="13">
      <t>スイジュン</t>
    </rPh>
    <rPh sb="14" eb="16">
      <t>テキヨウ</t>
    </rPh>
    <rPh sb="18" eb="20">
      <t>バアイ</t>
    </rPh>
    <rPh sb="21" eb="23">
      <t>チンギン</t>
    </rPh>
    <phoneticPr fontId="5"/>
  </si>
  <si>
    <t>起算賃金水準</t>
    <rPh sb="0" eb="2">
      <t>キサン</t>
    </rPh>
    <rPh sb="2" eb="4">
      <t>チンギン</t>
    </rPh>
    <rPh sb="4" eb="6">
      <t>スイジュン</t>
    </rPh>
    <phoneticPr fontId="5"/>
  </si>
  <si>
    <t>職員が施設・事業所の運営法人の役員を兼務している場合は「〇」、兼務していない場合は「×」を選択してください。</t>
    <rPh sb="0" eb="2">
      <t>ショクイン</t>
    </rPh>
    <rPh sb="3" eb="5">
      <t>シセツ</t>
    </rPh>
    <rPh sb="6" eb="9">
      <t>ジギョウショ</t>
    </rPh>
    <rPh sb="10" eb="12">
      <t>ウンエイ</t>
    </rPh>
    <rPh sb="12" eb="14">
      <t>ホウジン</t>
    </rPh>
    <rPh sb="15" eb="17">
      <t>ヤクイン</t>
    </rPh>
    <rPh sb="18" eb="20">
      <t>ケンム</t>
    </rPh>
    <rPh sb="24" eb="26">
      <t>バアイ</t>
    </rPh>
    <rPh sb="31" eb="33">
      <t>ケンム</t>
    </rPh>
    <rPh sb="38" eb="40">
      <t>バアイ</t>
    </rPh>
    <rPh sb="45" eb="47">
      <t>センタク</t>
    </rPh>
    <phoneticPr fontId="5"/>
  </si>
  <si>
    <t>　法人役員との兼務</t>
    <rPh sb="1" eb="3">
      <t>ホウジン</t>
    </rPh>
    <rPh sb="3" eb="5">
      <t>ヤクイン</t>
    </rPh>
    <rPh sb="7" eb="9">
      <t>ケンム</t>
    </rPh>
    <phoneticPr fontId="5"/>
  </si>
  <si>
    <t>職種、就労時間、日数にかかわらず、所属する施設・事業所及び他の施設・事業所における勤続年月数を通算した年月数（令和５年４月１日時点）を入力してください。</t>
    <rPh sb="0" eb="2">
      <t>ショクシュ</t>
    </rPh>
    <rPh sb="3" eb="5">
      <t>シュウロウ</t>
    </rPh>
    <rPh sb="5" eb="7">
      <t>ジカン</t>
    </rPh>
    <rPh sb="8" eb="10">
      <t>ニッスウ</t>
    </rPh>
    <rPh sb="17" eb="19">
      <t>ショゾク</t>
    </rPh>
    <rPh sb="21" eb="23">
      <t>シセツ</t>
    </rPh>
    <rPh sb="24" eb="27">
      <t>ジギョウショ</t>
    </rPh>
    <rPh sb="27" eb="28">
      <t>オヨ</t>
    </rPh>
    <rPh sb="29" eb="30">
      <t>タ</t>
    </rPh>
    <rPh sb="31" eb="33">
      <t>シセツ</t>
    </rPh>
    <rPh sb="34" eb="37">
      <t>ジギョウショ</t>
    </rPh>
    <rPh sb="41" eb="43">
      <t>キンゾク</t>
    </rPh>
    <rPh sb="43" eb="45">
      <t>ネンゲツ</t>
    </rPh>
    <rPh sb="45" eb="46">
      <t>スウ</t>
    </rPh>
    <rPh sb="47" eb="49">
      <t>ツウサン</t>
    </rPh>
    <rPh sb="51" eb="53">
      <t>ネンゲツ</t>
    </rPh>
    <rPh sb="53" eb="54">
      <t>スウ</t>
    </rPh>
    <rPh sb="67" eb="69">
      <t>ニュウリョク</t>
    </rPh>
    <phoneticPr fontId="5"/>
  </si>
  <si>
    <t>　経験年数</t>
    <rPh sb="1" eb="3">
      <t>ケイケン</t>
    </rPh>
    <rPh sb="3" eb="5">
      <t>ネンスウ</t>
    </rPh>
    <phoneticPr fontId="5"/>
  </si>
  <si>
    <t>加算当年度（令和５年度）の給与規程等に規定される給与表に基づく職員の等級を入力してください。
　※給与規程等に基本給表を定めていない場合には、空欄で構いません。
　　　ただし、基準年度（令和４年度）及び加算当年度（令和５年度）における各職員の
　　　基本給の決定に係る書類をご提出ください。（例：稟議書、決裁書等）</t>
    <rPh sb="0" eb="2">
      <t>カサン</t>
    </rPh>
    <rPh sb="2" eb="5">
      <t>トウネンド</t>
    </rPh>
    <rPh sb="13" eb="15">
      <t>キュウヨ</t>
    </rPh>
    <rPh sb="15" eb="17">
      <t>キテイ</t>
    </rPh>
    <rPh sb="17" eb="18">
      <t>ナド</t>
    </rPh>
    <rPh sb="19" eb="21">
      <t>キテイ</t>
    </rPh>
    <rPh sb="24" eb="26">
      <t>キュウヨ</t>
    </rPh>
    <rPh sb="26" eb="27">
      <t>ヒョウ</t>
    </rPh>
    <rPh sb="28" eb="29">
      <t>モト</t>
    </rPh>
    <rPh sb="31" eb="33">
      <t>ショクイン</t>
    </rPh>
    <rPh sb="34" eb="36">
      <t>トウキュウ</t>
    </rPh>
    <rPh sb="37" eb="39">
      <t>ニュウリョク</t>
    </rPh>
    <rPh sb="50" eb="52">
      <t>キュウヨ</t>
    </rPh>
    <rPh sb="52" eb="54">
      <t>キテイ</t>
    </rPh>
    <rPh sb="54" eb="55">
      <t>ナド</t>
    </rPh>
    <rPh sb="56" eb="59">
      <t>キホンキュウ</t>
    </rPh>
    <rPh sb="59" eb="60">
      <t>ヒョウ</t>
    </rPh>
    <rPh sb="61" eb="62">
      <t>サダ</t>
    </rPh>
    <rPh sb="67" eb="69">
      <t>バアイ</t>
    </rPh>
    <rPh sb="72" eb="74">
      <t>クウラン</t>
    </rPh>
    <rPh sb="75" eb="76">
      <t>カマ</t>
    </rPh>
    <rPh sb="89" eb="91">
      <t>キジュン</t>
    </rPh>
    <rPh sb="91" eb="93">
      <t>ネンド</t>
    </rPh>
    <rPh sb="100" eb="101">
      <t>オヨ</t>
    </rPh>
    <rPh sb="102" eb="104">
      <t>カサン</t>
    </rPh>
    <rPh sb="104" eb="107">
      <t>トウネンド</t>
    </rPh>
    <rPh sb="118" eb="121">
      <t>カクショクイン</t>
    </rPh>
    <rPh sb="126" eb="129">
      <t>キホンキュウ</t>
    </rPh>
    <rPh sb="130" eb="132">
      <t>ケッテイ</t>
    </rPh>
    <rPh sb="133" eb="134">
      <t>カカ</t>
    </rPh>
    <rPh sb="135" eb="137">
      <t>ショルイ</t>
    </rPh>
    <rPh sb="139" eb="141">
      <t>テイシュツ</t>
    </rPh>
    <rPh sb="147" eb="148">
      <t>レイ</t>
    </rPh>
    <rPh sb="149" eb="152">
      <t>リンギショ</t>
    </rPh>
    <rPh sb="153" eb="156">
      <t>ケッサイショ</t>
    </rPh>
    <rPh sb="156" eb="157">
      <t>ナド</t>
    </rPh>
    <phoneticPr fontId="5"/>
  </si>
  <si>
    <t>　給与規程等に定める等級</t>
    <rPh sb="1" eb="3">
      <t>キュウヨ</t>
    </rPh>
    <rPh sb="3" eb="5">
      <t>キテイ</t>
    </rPh>
    <rPh sb="5" eb="6">
      <t>ナド</t>
    </rPh>
    <rPh sb="7" eb="8">
      <t>サダ</t>
    </rPh>
    <rPh sb="10" eb="12">
      <t>トウキュウ</t>
    </rPh>
    <phoneticPr fontId="5"/>
  </si>
  <si>
    <t>常勤職員は「1.0」と入力してください。
非常勤職員は、次の算式によって得た値を入力してください。
　＜算式＞
　　常勤換算値 ＝ 非常勤職員の１か月の勤務時間（平均） ÷ 常勤職員の所定労働時間</t>
    <rPh sb="0" eb="2">
      <t>ジョウキン</t>
    </rPh>
    <rPh sb="2" eb="4">
      <t>ショクイン</t>
    </rPh>
    <rPh sb="11" eb="13">
      <t>ニュウリョク</t>
    </rPh>
    <rPh sb="21" eb="24">
      <t>ヒジョウキン</t>
    </rPh>
    <rPh sb="24" eb="26">
      <t>ショクイン</t>
    </rPh>
    <rPh sb="28" eb="29">
      <t>ツギ</t>
    </rPh>
    <rPh sb="30" eb="32">
      <t>サンシキ</t>
    </rPh>
    <rPh sb="36" eb="37">
      <t>エ</t>
    </rPh>
    <rPh sb="38" eb="39">
      <t>アタイ</t>
    </rPh>
    <rPh sb="40" eb="42">
      <t>ニュウリョク</t>
    </rPh>
    <rPh sb="52" eb="54">
      <t>サンシキ</t>
    </rPh>
    <rPh sb="58" eb="60">
      <t>ジョウキン</t>
    </rPh>
    <rPh sb="60" eb="62">
      <t>カンサン</t>
    </rPh>
    <rPh sb="62" eb="63">
      <t>チ</t>
    </rPh>
    <rPh sb="66" eb="69">
      <t>ヒジョウキン</t>
    </rPh>
    <rPh sb="69" eb="71">
      <t>ショクイン</t>
    </rPh>
    <rPh sb="74" eb="75">
      <t>ゲツ</t>
    </rPh>
    <rPh sb="76" eb="78">
      <t>キンム</t>
    </rPh>
    <rPh sb="78" eb="80">
      <t>ジカン</t>
    </rPh>
    <rPh sb="81" eb="83">
      <t>ヘイキン</t>
    </rPh>
    <rPh sb="87" eb="89">
      <t>ジョウキン</t>
    </rPh>
    <rPh sb="89" eb="91">
      <t>ショクイン</t>
    </rPh>
    <rPh sb="92" eb="94">
      <t>ショテイ</t>
    </rPh>
    <rPh sb="94" eb="96">
      <t>ロウドウ</t>
    </rPh>
    <rPh sb="96" eb="98">
      <t>ジカン</t>
    </rPh>
    <phoneticPr fontId="5"/>
  </si>
  <si>
    <t>　常勤換算値</t>
    <rPh sb="1" eb="3">
      <t>ジョウキン</t>
    </rPh>
    <rPh sb="3" eb="5">
      <t>カンサン</t>
    </rPh>
    <rPh sb="5" eb="6">
      <t>チ</t>
    </rPh>
    <phoneticPr fontId="5"/>
  </si>
  <si>
    <t>施設・事業所で定めた勤務時間の全てを勤務する者、又は１日６時間以上かつ月20日以上勤務する者は「常勤」、それ以外の者は「非常勤」を選択してください。</t>
    <rPh sb="0" eb="2">
      <t>シセツ</t>
    </rPh>
    <rPh sb="3" eb="6">
      <t>ジギョウショ</t>
    </rPh>
    <rPh sb="7" eb="8">
      <t>サダ</t>
    </rPh>
    <rPh sb="10" eb="12">
      <t>キンム</t>
    </rPh>
    <rPh sb="12" eb="14">
      <t>ジカン</t>
    </rPh>
    <rPh sb="15" eb="16">
      <t>スベ</t>
    </rPh>
    <rPh sb="18" eb="20">
      <t>キンム</t>
    </rPh>
    <rPh sb="22" eb="23">
      <t>モノ</t>
    </rPh>
    <rPh sb="24" eb="25">
      <t>マタ</t>
    </rPh>
    <rPh sb="27" eb="28">
      <t>ニチ</t>
    </rPh>
    <rPh sb="29" eb="33">
      <t>ジカンイジョウ</t>
    </rPh>
    <rPh sb="35" eb="36">
      <t>ツキ</t>
    </rPh>
    <rPh sb="38" eb="39">
      <t>ニチ</t>
    </rPh>
    <rPh sb="39" eb="41">
      <t>イジョウ</t>
    </rPh>
    <rPh sb="41" eb="43">
      <t>キンム</t>
    </rPh>
    <rPh sb="45" eb="46">
      <t>モノ</t>
    </rPh>
    <rPh sb="48" eb="50">
      <t>ジョウキン</t>
    </rPh>
    <rPh sb="54" eb="56">
      <t>イガイ</t>
    </rPh>
    <rPh sb="57" eb="58">
      <t>モノ</t>
    </rPh>
    <rPh sb="60" eb="63">
      <t>ヒジョウキン</t>
    </rPh>
    <rPh sb="65" eb="67">
      <t>センタク</t>
    </rPh>
    <phoneticPr fontId="5"/>
  </si>
  <si>
    <t>　常勤非常勤</t>
    <rPh sb="1" eb="3">
      <t>ジョウキン</t>
    </rPh>
    <rPh sb="3" eb="6">
      <t>ヒジョウキン</t>
    </rPh>
    <phoneticPr fontId="5"/>
  </si>
  <si>
    <t>職員の職種について、プルダウンの中から選択してください。
（園長、副園長、主任保育士、副主任保育士、専門リーダー、職務分野別リーダー、
　中核リーダー、若手リーダー、保育士、教諭、子育て支援員、看護師、准看護師、
　保健師、栄養士、調理員、用務員、事務員、その他の管理職、その他の職員）
　※ 加算Ⅱの対象職員には必ず副主任保育士等の役職名をいれてください。
　※ 加算Ⅱの支給対象職員について、役職名を専門リーダーや職務分野別リーダー等では
　　　なく、園独自で名称を設定している場合、「施設型給付費等に係る処遇改善等加算につ
　　　いて」第５章２（１）ケに基づく名称を適用して記入してください。</t>
    <rPh sb="0" eb="2">
      <t>ショクイン</t>
    </rPh>
    <rPh sb="3" eb="5">
      <t>ショクシュ</t>
    </rPh>
    <rPh sb="16" eb="17">
      <t>ナカ</t>
    </rPh>
    <rPh sb="30" eb="32">
      <t>エンチョウ</t>
    </rPh>
    <rPh sb="33" eb="34">
      <t>フク</t>
    </rPh>
    <rPh sb="34" eb="36">
      <t>エンチョウ</t>
    </rPh>
    <rPh sb="37" eb="39">
      <t>シュニン</t>
    </rPh>
    <rPh sb="39" eb="42">
      <t>ホイクシ</t>
    </rPh>
    <rPh sb="43" eb="46">
      <t>フクシュニン</t>
    </rPh>
    <rPh sb="46" eb="49">
      <t>ホイクシ</t>
    </rPh>
    <rPh sb="50" eb="52">
      <t>センモン</t>
    </rPh>
    <rPh sb="57" eb="61">
      <t>ショクムブンヤ</t>
    </rPh>
    <rPh sb="61" eb="62">
      <t>ベツ</t>
    </rPh>
    <rPh sb="69" eb="71">
      <t>チュウカク</t>
    </rPh>
    <rPh sb="76" eb="78">
      <t>ワカテ</t>
    </rPh>
    <rPh sb="83" eb="86">
      <t>ホイクシ</t>
    </rPh>
    <rPh sb="87" eb="89">
      <t>キョウユ</t>
    </rPh>
    <rPh sb="90" eb="92">
      <t>コソダ</t>
    </rPh>
    <rPh sb="93" eb="96">
      <t>シエンイン</t>
    </rPh>
    <rPh sb="97" eb="100">
      <t>カンゴシ</t>
    </rPh>
    <rPh sb="108" eb="111">
      <t>ホケンシ</t>
    </rPh>
    <rPh sb="112" eb="115">
      <t>エイヨウシ</t>
    </rPh>
    <rPh sb="116" eb="119">
      <t>チョウリイン</t>
    </rPh>
    <rPh sb="124" eb="127">
      <t>ジムイン</t>
    </rPh>
    <rPh sb="130" eb="131">
      <t>タ</t>
    </rPh>
    <rPh sb="132" eb="134">
      <t>カンリ</t>
    </rPh>
    <rPh sb="134" eb="135">
      <t>ショク</t>
    </rPh>
    <rPh sb="138" eb="139">
      <t>タ</t>
    </rPh>
    <rPh sb="140" eb="142">
      <t>ショクイン</t>
    </rPh>
    <rPh sb="148" eb="150">
      <t>カサン</t>
    </rPh>
    <rPh sb="152" eb="154">
      <t>タイショウ</t>
    </rPh>
    <rPh sb="154" eb="156">
      <t>ショクイン</t>
    </rPh>
    <rPh sb="158" eb="159">
      <t>カナラ</t>
    </rPh>
    <rPh sb="160" eb="167">
      <t>フクシュニンホイクシナド</t>
    </rPh>
    <rPh sb="168" eb="171">
      <t>ヤクショクメイ</t>
    </rPh>
    <rPh sb="184" eb="186">
      <t>カサン</t>
    </rPh>
    <rPh sb="188" eb="190">
      <t>シキュウ</t>
    </rPh>
    <rPh sb="190" eb="192">
      <t>タイショウ</t>
    </rPh>
    <rPh sb="192" eb="194">
      <t>ショクイン</t>
    </rPh>
    <rPh sb="199" eb="202">
      <t>ヤクショクメイ</t>
    </rPh>
    <rPh sb="203" eb="205">
      <t>センモン</t>
    </rPh>
    <rPh sb="210" eb="214">
      <t>ショクムブンヤ</t>
    </rPh>
    <rPh sb="214" eb="215">
      <t>ベツ</t>
    </rPh>
    <rPh sb="219" eb="220">
      <t>ナド</t>
    </rPh>
    <rPh sb="229" eb="230">
      <t>エン</t>
    </rPh>
    <rPh sb="230" eb="232">
      <t>ドクジ</t>
    </rPh>
    <rPh sb="233" eb="235">
      <t>メイショウ</t>
    </rPh>
    <rPh sb="236" eb="238">
      <t>セッテイ</t>
    </rPh>
    <rPh sb="242" eb="244">
      <t>バアイ</t>
    </rPh>
    <rPh sb="246" eb="249">
      <t>シセツガタ</t>
    </rPh>
    <rPh sb="249" eb="252">
      <t>キュウフヒ</t>
    </rPh>
    <rPh sb="252" eb="253">
      <t>ナド</t>
    </rPh>
    <rPh sb="254" eb="255">
      <t>カカ</t>
    </rPh>
    <rPh sb="256" eb="263">
      <t>ショグウカイゼンナドカサン</t>
    </rPh>
    <rPh sb="272" eb="273">
      <t>ダイ</t>
    </rPh>
    <rPh sb="274" eb="275">
      <t>ショウ</t>
    </rPh>
    <rPh sb="281" eb="282">
      <t>モト</t>
    </rPh>
    <rPh sb="284" eb="286">
      <t>メイショウ</t>
    </rPh>
    <rPh sb="287" eb="289">
      <t>テキヨウ</t>
    </rPh>
    <rPh sb="291" eb="293">
      <t>キニュウ</t>
    </rPh>
    <phoneticPr fontId="5"/>
  </si>
  <si>
    <t>　職種</t>
    <rPh sb="1" eb="3">
      <t>ショクシュ</t>
    </rPh>
    <phoneticPr fontId="5"/>
  </si>
  <si>
    <t>加算当年度（令和５年度）の加算Ⅰ～加算Ⅲにより賃金改善を実施した職員は「〇」、実施していない職員は「×」を選択してください。</t>
    <rPh sb="0" eb="5">
      <t>カサントウネンド</t>
    </rPh>
    <rPh sb="13" eb="15">
      <t>カサン</t>
    </rPh>
    <rPh sb="17" eb="19">
      <t>カサン</t>
    </rPh>
    <rPh sb="23" eb="25">
      <t>チンギン</t>
    </rPh>
    <rPh sb="25" eb="27">
      <t>カイゼン</t>
    </rPh>
    <rPh sb="28" eb="30">
      <t>ジッシ</t>
    </rPh>
    <rPh sb="32" eb="34">
      <t>ショクイン</t>
    </rPh>
    <rPh sb="39" eb="41">
      <t>ジッシ</t>
    </rPh>
    <rPh sb="46" eb="48">
      <t>ショクイン</t>
    </rPh>
    <rPh sb="53" eb="55">
      <t>センタク</t>
    </rPh>
    <phoneticPr fontId="5"/>
  </si>
  <si>
    <t>　改善実施有無</t>
    <rPh sb="1" eb="3">
      <t>カイゼン</t>
    </rPh>
    <rPh sb="3" eb="5">
      <t>ジッシ</t>
    </rPh>
    <rPh sb="5" eb="7">
      <t>ウム</t>
    </rPh>
    <phoneticPr fontId="5"/>
  </si>
  <si>
    <t>加算当年度（令和５年度）に給与支給のあった全職員の氏名を入力してください。
　※入力欄が不足する場合は、必要な分だけ行を挿入してください。
　※年度の途中で入職した職員も含めてください。その場合は、備考欄に入職日を入力して
　 　ください。（例：２０２３年６月１日～）</t>
    <rPh sb="0" eb="2">
      <t>カサン</t>
    </rPh>
    <rPh sb="2" eb="5">
      <t>トウネンド</t>
    </rPh>
    <rPh sb="13" eb="15">
      <t>キュウヨ</t>
    </rPh>
    <rPh sb="15" eb="17">
      <t>シキュウ</t>
    </rPh>
    <rPh sb="21" eb="24">
      <t>ゼンショクイン</t>
    </rPh>
    <rPh sb="25" eb="27">
      <t>シメイ</t>
    </rPh>
    <rPh sb="28" eb="30">
      <t>ニュウリョク</t>
    </rPh>
    <rPh sb="41" eb="43">
      <t>ニュウリョク</t>
    </rPh>
    <rPh sb="43" eb="44">
      <t>ラン</t>
    </rPh>
    <rPh sb="45" eb="47">
      <t>フソク</t>
    </rPh>
    <rPh sb="49" eb="51">
      <t>バアイ</t>
    </rPh>
    <rPh sb="53" eb="55">
      <t>ヒツヨウ</t>
    </rPh>
    <rPh sb="56" eb="57">
      <t>ブン</t>
    </rPh>
    <rPh sb="59" eb="60">
      <t>ギョウ</t>
    </rPh>
    <rPh sb="61" eb="63">
      <t>ソウニュウ</t>
    </rPh>
    <rPh sb="73" eb="75">
      <t>ネンド</t>
    </rPh>
    <rPh sb="76" eb="78">
      <t>トチュウ</t>
    </rPh>
    <rPh sb="79" eb="81">
      <t>ニュウショク</t>
    </rPh>
    <rPh sb="83" eb="85">
      <t>ショクイン</t>
    </rPh>
    <rPh sb="86" eb="87">
      <t>フク</t>
    </rPh>
    <rPh sb="96" eb="98">
      <t>バアイ</t>
    </rPh>
    <rPh sb="100" eb="103">
      <t>ビコウラン</t>
    </rPh>
    <rPh sb="104" eb="107">
      <t>ニュウショクビ</t>
    </rPh>
    <rPh sb="108" eb="110">
      <t>ニュウリョク</t>
    </rPh>
    <rPh sb="122" eb="123">
      <t>レイ</t>
    </rPh>
    <rPh sb="128" eb="129">
      <t>ネン</t>
    </rPh>
    <rPh sb="130" eb="131">
      <t>ガツ</t>
    </rPh>
    <rPh sb="132" eb="133">
      <t>ニチ</t>
    </rPh>
    <phoneticPr fontId="5"/>
  </si>
  <si>
    <t>　職員名</t>
    <rPh sb="1" eb="3">
      <t>ショクイン</t>
    </rPh>
    <rPh sb="3" eb="4">
      <t>メイ</t>
    </rPh>
    <phoneticPr fontId="5"/>
  </si>
  <si>
    <t>（様式６別添１の左上にある欄）
令和４年度から令和５年度にかけて、基本給・手当・賞与（一時金）の金額や算出方法等に変更があったかについて、「はい」「いいえ」どちらかにチェックを入れてください。
回答ごとに記載されている入力方法に沿って、賃金改善明（職員別表）を作成してください。</t>
    <rPh sb="1" eb="3">
      <t>ヨウシキ</t>
    </rPh>
    <rPh sb="4" eb="6">
      <t>ベッテン</t>
    </rPh>
    <rPh sb="8" eb="10">
      <t>ヒダリウエ</t>
    </rPh>
    <rPh sb="13" eb="14">
      <t>ラン</t>
    </rPh>
    <rPh sb="88" eb="89">
      <t>イ</t>
    </rPh>
    <rPh sb="97" eb="99">
      <t>カイトウ</t>
    </rPh>
    <rPh sb="102" eb="104">
      <t>キサイ</t>
    </rPh>
    <rPh sb="114" eb="115">
      <t>ソ</t>
    </rPh>
    <rPh sb="130" eb="132">
      <t>サクセイ</t>
    </rPh>
    <phoneticPr fontId="5"/>
  </si>
  <si>
    <t>　基準変更の有無</t>
    <rPh sb="1" eb="5">
      <t>キジュンヘンコウ</t>
    </rPh>
    <rPh sb="6" eb="8">
      <t>ウム</t>
    </rPh>
    <phoneticPr fontId="5"/>
  </si>
  <si>
    <t xml:space="preserve"> 【様式６別添１】賃金改善明細（職員別表）</t>
    <rPh sb="2" eb="4">
      <t>ヨウシキ</t>
    </rPh>
    <rPh sb="5" eb="7">
      <t>ベッテン</t>
    </rPh>
    <rPh sb="9" eb="11">
      <t>チンギン</t>
    </rPh>
    <rPh sb="11" eb="13">
      <t>カイゼン</t>
    </rPh>
    <rPh sb="13" eb="15">
      <t>メイサイ</t>
    </rPh>
    <rPh sb="16" eb="18">
      <t>ショクイン</t>
    </rPh>
    <rPh sb="18" eb="19">
      <t>ベツ</t>
    </rPh>
    <rPh sb="19" eb="20">
      <t>ヒョウ</t>
    </rPh>
    <phoneticPr fontId="5"/>
  </si>
  <si>
    <t>加算当年度（令和５年度）の加算残額に対して加算翌年度（令和６年度）に精算を行った（行う予定の）場合は、精算方法（対象者の選定、支払い金額の算定）について、精算済みの部分と未精算の部分に分けて入力してください。
（例①：勤務成績に応じて理事長が決定した金額を支給した）
（例②：未精算の部分については、給与規程第〇条の規定により全職員に均等に配分予定）</t>
    <rPh sb="18" eb="19">
      <t>タイ</t>
    </rPh>
    <rPh sb="21" eb="26">
      <t>カサンヨクネンド</t>
    </rPh>
    <rPh sb="27" eb="29">
      <t>レイワ</t>
    </rPh>
    <rPh sb="30" eb="32">
      <t>ネンド</t>
    </rPh>
    <rPh sb="34" eb="36">
      <t>セイサン</t>
    </rPh>
    <rPh sb="37" eb="38">
      <t>オコナ</t>
    </rPh>
    <rPh sb="41" eb="42">
      <t>オコナ</t>
    </rPh>
    <rPh sb="43" eb="45">
      <t>ヨテイ</t>
    </rPh>
    <rPh sb="47" eb="49">
      <t>バアイ</t>
    </rPh>
    <rPh sb="51" eb="53">
      <t>セイサン</t>
    </rPh>
    <rPh sb="53" eb="55">
      <t>ホウホウ</t>
    </rPh>
    <rPh sb="56" eb="59">
      <t>タイショウシャ</t>
    </rPh>
    <rPh sb="60" eb="62">
      <t>センテイ</t>
    </rPh>
    <rPh sb="63" eb="65">
      <t>シハラ</t>
    </rPh>
    <rPh sb="66" eb="68">
      <t>キンガク</t>
    </rPh>
    <rPh sb="69" eb="71">
      <t>サンテイ</t>
    </rPh>
    <rPh sb="77" eb="79">
      <t>セイサン</t>
    </rPh>
    <rPh sb="79" eb="80">
      <t>ズ</t>
    </rPh>
    <rPh sb="82" eb="84">
      <t>ブブン</t>
    </rPh>
    <rPh sb="85" eb="88">
      <t>ミセイサン</t>
    </rPh>
    <rPh sb="89" eb="91">
      <t>ブブン</t>
    </rPh>
    <rPh sb="92" eb="93">
      <t>ワ</t>
    </rPh>
    <rPh sb="95" eb="97">
      <t>ニュウリョク</t>
    </rPh>
    <rPh sb="106" eb="107">
      <t>レイ</t>
    </rPh>
    <rPh sb="109" eb="111">
      <t>キンム</t>
    </rPh>
    <rPh sb="111" eb="113">
      <t>セイセキ</t>
    </rPh>
    <rPh sb="114" eb="115">
      <t>オウ</t>
    </rPh>
    <rPh sb="117" eb="120">
      <t>リジチョウ</t>
    </rPh>
    <rPh sb="121" eb="123">
      <t>ケッテイ</t>
    </rPh>
    <rPh sb="125" eb="127">
      <t>キンガク</t>
    </rPh>
    <rPh sb="128" eb="130">
      <t>シキュウ</t>
    </rPh>
    <rPh sb="138" eb="141">
      <t>ミセイサン</t>
    </rPh>
    <rPh sb="142" eb="144">
      <t>ブブン</t>
    </rPh>
    <rPh sb="163" eb="166">
      <t>ゼンショクイン</t>
    </rPh>
    <rPh sb="167" eb="169">
      <t>キントウ</t>
    </rPh>
    <rPh sb="170" eb="172">
      <t>ハイブン</t>
    </rPh>
    <rPh sb="172" eb="174">
      <t>ヨテイ</t>
    </rPh>
    <phoneticPr fontId="5"/>
  </si>
  <si>
    <t>　具体的な支払い方法</t>
    <phoneticPr fontId="5"/>
  </si>
  <si>
    <t>加算当年度（令和５年度）の加算残額に対して、加算翌年度（令和６年度）に精算済みの部分については支払った給与の項目、未精算の部分については支払う予定の給与の項目を選択し、項目に「〇」を入力してください。</t>
    <rPh sb="0" eb="2">
      <t>カサン</t>
    </rPh>
    <rPh sb="2" eb="5">
      <t>トウネンド</t>
    </rPh>
    <rPh sb="13" eb="15">
      <t>カサン</t>
    </rPh>
    <rPh sb="15" eb="17">
      <t>ザンガク</t>
    </rPh>
    <rPh sb="18" eb="19">
      <t>タイ</t>
    </rPh>
    <rPh sb="22" eb="24">
      <t>カサン</t>
    </rPh>
    <rPh sb="24" eb="27">
      <t>ヨクネンド</t>
    </rPh>
    <rPh sb="28" eb="30">
      <t>レイワ</t>
    </rPh>
    <rPh sb="31" eb="33">
      <t>ネンド</t>
    </rPh>
    <rPh sb="35" eb="37">
      <t>セイサン</t>
    </rPh>
    <rPh sb="37" eb="38">
      <t>ズ</t>
    </rPh>
    <rPh sb="40" eb="42">
      <t>ブブン</t>
    </rPh>
    <rPh sb="47" eb="49">
      <t>シハラ</t>
    </rPh>
    <rPh sb="51" eb="53">
      <t>キュウヨ</t>
    </rPh>
    <rPh sb="54" eb="56">
      <t>コウモク</t>
    </rPh>
    <rPh sb="57" eb="60">
      <t>ミセイサン</t>
    </rPh>
    <rPh sb="61" eb="63">
      <t>ブブン</t>
    </rPh>
    <rPh sb="68" eb="70">
      <t>シハラ</t>
    </rPh>
    <rPh sb="71" eb="73">
      <t>ヨテイ</t>
    </rPh>
    <rPh sb="74" eb="76">
      <t>キュウヨ</t>
    </rPh>
    <rPh sb="77" eb="79">
      <t>コウモク</t>
    </rPh>
    <rPh sb="80" eb="82">
      <t>センタク</t>
    </rPh>
    <rPh sb="84" eb="86">
      <t>コウモク</t>
    </rPh>
    <rPh sb="91" eb="93">
      <t>ニュウリョク</t>
    </rPh>
    <phoneticPr fontId="5"/>
  </si>
  <si>
    <t>　③ 支払った（支払う予定の）
　　　給与の項目</t>
    <rPh sb="3" eb="5">
      <t>シハラ</t>
    </rPh>
    <rPh sb="8" eb="10">
      <t>シハラ</t>
    </rPh>
    <rPh sb="11" eb="13">
      <t>ヨテイ</t>
    </rPh>
    <rPh sb="19" eb="21">
      <t>キュウヨ</t>
    </rPh>
    <rPh sb="22" eb="24">
      <t>コウモク</t>
    </rPh>
    <phoneticPr fontId="5"/>
  </si>
  <si>
    <t>加算実績額と賃金改善に要した費用の総額との差額がある場合は、精算を行った（行う予定の）時期を入力してください。（例：２０２４年９月）</t>
    <rPh sb="26" eb="28">
      <t>バアイ</t>
    </rPh>
    <rPh sb="30" eb="32">
      <t>セイサン</t>
    </rPh>
    <rPh sb="33" eb="34">
      <t>オコナ</t>
    </rPh>
    <rPh sb="37" eb="38">
      <t>オコナ</t>
    </rPh>
    <rPh sb="39" eb="41">
      <t>ヨテイ</t>
    </rPh>
    <rPh sb="43" eb="45">
      <t>ジキ</t>
    </rPh>
    <rPh sb="46" eb="48">
      <t>ニュウリョク</t>
    </rPh>
    <rPh sb="56" eb="57">
      <t>レイ</t>
    </rPh>
    <rPh sb="62" eb="63">
      <t>ネン</t>
    </rPh>
    <rPh sb="64" eb="65">
      <t>ガツ</t>
    </rPh>
    <phoneticPr fontId="5"/>
  </si>
  <si>
    <t>　支払い時期</t>
    <rPh sb="1" eb="3">
      <t>シハラ</t>
    </rPh>
    <rPh sb="4" eb="6">
      <t>ジキ</t>
    </rPh>
    <phoneticPr fontId="5"/>
  </si>
  <si>
    <t>加算実績額と賃金改善に要した費用の総額との差額がある場合は金額が自動入力されます。差額がない場合は「残額なし」と表示されます。</t>
    <rPh sb="0" eb="2">
      <t>カサン</t>
    </rPh>
    <rPh sb="2" eb="4">
      <t>ジッセキ</t>
    </rPh>
    <rPh sb="4" eb="5">
      <t>ガク</t>
    </rPh>
    <rPh sb="6" eb="8">
      <t>チンギン</t>
    </rPh>
    <rPh sb="8" eb="10">
      <t>カイゼン</t>
    </rPh>
    <rPh sb="11" eb="12">
      <t>ヨウ</t>
    </rPh>
    <rPh sb="14" eb="16">
      <t>ヒヨウ</t>
    </rPh>
    <rPh sb="17" eb="19">
      <t>ソウガク</t>
    </rPh>
    <rPh sb="21" eb="23">
      <t>サガク</t>
    </rPh>
    <rPh sb="26" eb="28">
      <t>バアイ</t>
    </rPh>
    <rPh sb="29" eb="31">
      <t>キンガク</t>
    </rPh>
    <rPh sb="32" eb="34">
      <t>ジドウ</t>
    </rPh>
    <rPh sb="34" eb="36">
      <t>ニュウリョク</t>
    </rPh>
    <rPh sb="41" eb="43">
      <t>サガク</t>
    </rPh>
    <rPh sb="46" eb="48">
      <t>バアイ</t>
    </rPh>
    <rPh sb="50" eb="52">
      <t>ザンガク</t>
    </rPh>
    <rPh sb="56" eb="58">
      <t>ヒョウジ</t>
    </rPh>
    <phoneticPr fontId="5"/>
  </si>
  <si>
    <t>自動入力</t>
    <phoneticPr fontId="5"/>
  </si>
  <si>
    <t>　支払いの有無</t>
    <rPh sb="1" eb="3">
      <t>シハラ</t>
    </rPh>
    <rPh sb="5" eb="7">
      <t>ウム</t>
    </rPh>
    <phoneticPr fontId="5"/>
  </si>
  <si>
    <t>　② 加算残額に対応した賃金の支払い状況</t>
    <rPh sb="3" eb="5">
      <t>カサン</t>
    </rPh>
    <rPh sb="5" eb="7">
      <t>ザンガク</t>
    </rPh>
    <rPh sb="8" eb="10">
      <t>タイオウ</t>
    </rPh>
    <rPh sb="12" eb="14">
      <t>チンギン</t>
    </rPh>
    <rPh sb="15" eb="17">
      <t>シハラ</t>
    </rPh>
    <rPh sb="18" eb="20">
      <t>ジョウキョウ</t>
    </rPh>
    <phoneticPr fontId="5"/>
  </si>
  <si>
    <t>加算Ⅰ新規事由の有無について選択してください。</t>
    <rPh sb="0" eb="2">
      <t>カサン</t>
    </rPh>
    <rPh sb="3" eb="7">
      <t>シンキジユウ</t>
    </rPh>
    <rPh sb="8" eb="10">
      <t>ウム</t>
    </rPh>
    <rPh sb="14" eb="16">
      <t>センタク</t>
    </rPh>
    <phoneticPr fontId="5"/>
  </si>
  <si>
    <t>　加算Ⅰ新規事由の有無</t>
    <rPh sb="1" eb="3">
      <t>カサン</t>
    </rPh>
    <rPh sb="4" eb="8">
      <t>シンキジユウ</t>
    </rPh>
    <rPh sb="9" eb="11">
      <t>ウム</t>
    </rPh>
    <phoneticPr fontId="5"/>
  </si>
  <si>
    <t>　① 加算実績額と賃金改善に要した
　　　費用の総額との差額
　　　（千円未満の端数は切り捨て）</t>
    <rPh sb="3" eb="5">
      <t>カサン</t>
    </rPh>
    <rPh sb="5" eb="8">
      <t>ジッセキガク</t>
    </rPh>
    <rPh sb="9" eb="11">
      <t>チンギン</t>
    </rPh>
    <rPh sb="11" eb="13">
      <t>カイゼン</t>
    </rPh>
    <rPh sb="14" eb="15">
      <t>ヨウ</t>
    </rPh>
    <rPh sb="21" eb="23">
      <t>ヒヨウ</t>
    </rPh>
    <rPh sb="24" eb="26">
      <t>ソウガク</t>
    </rPh>
    <rPh sb="28" eb="30">
      <t>サガク</t>
    </rPh>
    <rPh sb="35" eb="39">
      <t>センエンミマン</t>
    </rPh>
    <rPh sb="40" eb="42">
      <t>ハスウ</t>
    </rPh>
    <rPh sb="43" eb="44">
      <t>キ</t>
    </rPh>
    <rPh sb="45" eb="46">
      <t>ス</t>
    </rPh>
    <phoneticPr fontId="5"/>
  </si>
  <si>
    <t>（５）加算実績額と賃金改善に要した費用の総額との差額について（基準年度と加算当年度の給与規定等との比較）</t>
    <phoneticPr fontId="5"/>
  </si>
  <si>
    <t>　④ うち基準年度からの増減分</t>
    <rPh sb="5" eb="9">
      <t>キジュンネンド</t>
    </rPh>
    <rPh sb="12" eb="14">
      <t>ゾウゲン</t>
    </rPh>
    <rPh sb="14" eb="15">
      <t>ブン</t>
    </rPh>
    <phoneticPr fontId="5"/>
  </si>
  <si>
    <t>　③ 受入実績額</t>
    <rPh sb="3" eb="5">
      <t>ウケイレ</t>
    </rPh>
    <rPh sb="5" eb="8">
      <t>ジッセキガク</t>
    </rPh>
    <phoneticPr fontId="5"/>
  </si>
  <si>
    <t>　② うち基準年度からの増減分</t>
    <rPh sb="5" eb="7">
      <t>キジュン</t>
    </rPh>
    <rPh sb="7" eb="9">
      <t>ネンド</t>
    </rPh>
    <rPh sb="12" eb="14">
      <t>ゾウゲン</t>
    </rPh>
    <rPh sb="14" eb="15">
      <t>ブン</t>
    </rPh>
    <phoneticPr fontId="5"/>
  </si>
  <si>
    <t>【別紙様式６別添２】に入力された数値を基に自動入力されます。</t>
    <rPh sb="1" eb="3">
      <t>ベッシ</t>
    </rPh>
    <rPh sb="3" eb="5">
      <t>ヨウシキ</t>
    </rPh>
    <rPh sb="6" eb="8">
      <t>ベッテン</t>
    </rPh>
    <rPh sb="11" eb="13">
      <t>ニュウリョク</t>
    </rPh>
    <rPh sb="16" eb="18">
      <t>スウチ</t>
    </rPh>
    <rPh sb="19" eb="20">
      <t>モト</t>
    </rPh>
    <rPh sb="21" eb="25">
      <t>ジドウニュウリョク</t>
    </rPh>
    <phoneticPr fontId="5"/>
  </si>
  <si>
    <t>　① 拠出実績額</t>
    <rPh sb="3" eb="5">
      <t>キョシュツ</t>
    </rPh>
    <rPh sb="5" eb="8">
      <t>ジッセキガク</t>
    </rPh>
    <phoneticPr fontId="5"/>
  </si>
  <si>
    <t>（４） 他施設・事業所への配分等について</t>
    <phoneticPr fontId="5"/>
  </si>
  <si>
    <t>新規事由ありの場合のみ、賃金改善実績額に応じて増加した法定福利費等の事業主負担分について、別シート「事業者」の「社会保険料率」を記入すると自動計算されます。</t>
    <rPh sb="0" eb="4">
      <t>シンキジユウ</t>
    </rPh>
    <rPh sb="7" eb="9">
      <t>バアイ</t>
    </rPh>
    <rPh sb="12" eb="14">
      <t>チンギン</t>
    </rPh>
    <rPh sb="14" eb="16">
      <t>カイゼン</t>
    </rPh>
    <rPh sb="16" eb="19">
      <t>ジッセキガク</t>
    </rPh>
    <rPh sb="20" eb="21">
      <t>オウ</t>
    </rPh>
    <rPh sb="23" eb="25">
      <t>ゾウカ</t>
    </rPh>
    <rPh sb="27" eb="29">
      <t>ホウテイ</t>
    </rPh>
    <rPh sb="29" eb="31">
      <t>フクリ</t>
    </rPh>
    <rPh sb="31" eb="32">
      <t>ヒ</t>
    </rPh>
    <rPh sb="32" eb="33">
      <t>トウ</t>
    </rPh>
    <rPh sb="34" eb="37">
      <t>ジギョウヌシ</t>
    </rPh>
    <rPh sb="37" eb="39">
      <t>フタン</t>
    </rPh>
    <rPh sb="39" eb="40">
      <t>ブン</t>
    </rPh>
    <rPh sb="45" eb="46">
      <t>ベツ</t>
    </rPh>
    <rPh sb="50" eb="53">
      <t>ジギョウシャ</t>
    </rPh>
    <rPh sb="56" eb="62">
      <t>シャカイホケンリョウリツ</t>
    </rPh>
    <rPh sb="64" eb="66">
      <t>キニュウ</t>
    </rPh>
    <rPh sb="69" eb="71">
      <t>ジドウ</t>
    </rPh>
    <rPh sb="71" eb="73">
      <t>ケイサン</t>
    </rPh>
    <phoneticPr fontId="5"/>
  </si>
  <si>
    <t>　⑪ 事業主負担増加相当総額</t>
    <rPh sb="3" eb="6">
      <t>ジギョウヌシ</t>
    </rPh>
    <rPh sb="6" eb="8">
      <t>フタン</t>
    </rPh>
    <rPh sb="8" eb="10">
      <t>ゾウカ</t>
    </rPh>
    <rPh sb="10" eb="12">
      <t>ソウトウ</t>
    </rPh>
    <rPh sb="12" eb="14">
      <t>ソウガク</t>
    </rPh>
    <phoneticPr fontId="5"/>
  </si>
  <si>
    <t>　⑩ 令和４年度の加算Ⅲ等による
　　　賃金改善額</t>
    <rPh sb="3" eb="5">
      <t>レイワ</t>
    </rPh>
    <rPh sb="6" eb="8">
      <t>ネンド</t>
    </rPh>
    <rPh sb="9" eb="11">
      <t>カサン</t>
    </rPh>
    <rPh sb="12" eb="13">
      <t>トウ</t>
    </rPh>
    <rPh sb="20" eb="22">
      <t>チンギン</t>
    </rPh>
    <rPh sb="22" eb="24">
      <t>カイゼン</t>
    </rPh>
    <rPh sb="24" eb="25">
      <t>ガク</t>
    </rPh>
    <phoneticPr fontId="5"/>
  </si>
  <si>
    <t>　⑨ 基準翌年度から加算当年度までの
　　　公定価格における人件費の改定分</t>
    <rPh sb="3" eb="5">
      <t>キジュン</t>
    </rPh>
    <rPh sb="5" eb="8">
      <t>ヨクネンド</t>
    </rPh>
    <rPh sb="10" eb="12">
      <t>カサン</t>
    </rPh>
    <rPh sb="12" eb="15">
      <t>トウネンド</t>
    </rPh>
    <rPh sb="22" eb="24">
      <t>コウテイ</t>
    </rPh>
    <rPh sb="24" eb="26">
      <t>カカク</t>
    </rPh>
    <rPh sb="30" eb="33">
      <t>ジンケンヒ</t>
    </rPh>
    <rPh sb="34" eb="36">
      <t>カイテイ</t>
    </rPh>
    <rPh sb="36" eb="37">
      <t>ブン</t>
    </rPh>
    <phoneticPr fontId="5"/>
  </si>
  <si>
    <t>　⑧ 基準年度の賃金水準
　　　（当該年度に係る加算残額（令和４年
　　　　度の加算Ⅲに係るものを除く）を含む）</t>
    <rPh sb="3" eb="5">
      <t>キジュン</t>
    </rPh>
    <rPh sb="5" eb="7">
      <t>ネンド</t>
    </rPh>
    <rPh sb="8" eb="10">
      <t>チンギン</t>
    </rPh>
    <rPh sb="10" eb="12">
      <t>スイジュン</t>
    </rPh>
    <phoneticPr fontId="5"/>
  </si>
  <si>
    <t>　⑦ 起点賃金水準（⑧＋⑨－⑩）</t>
    <rPh sb="3" eb="5">
      <t>キテン</t>
    </rPh>
    <rPh sb="5" eb="7">
      <t>チンギン</t>
    </rPh>
    <rPh sb="7" eb="9">
      <t>スイジュン</t>
    </rPh>
    <phoneticPr fontId="5"/>
  </si>
  <si>
    <t>　⑥ ③のうち、加算Ⅲによる賃金改善額</t>
    <rPh sb="8" eb="10">
      <t>カサン</t>
    </rPh>
    <rPh sb="14" eb="16">
      <t>チンギン</t>
    </rPh>
    <rPh sb="16" eb="18">
      <t>カイゼン</t>
    </rPh>
    <rPh sb="18" eb="19">
      <t>ガク</t>
    </rPh>
    <phoneticPr fontId="5"/>
  </si>
  <si>
    <t>　⑤ ③のうち、加算Ⅱの新規事由に
　　　よる賃金改善額</t>
    <rPh sb="8" eb="10">
      <t>カサン</t>
    </rPh>
    <rPh sb="12" eb="14">
      <t>シンキ</t>
    </rPh>
    <rPh sb="14" eb="16">
      <t>ジユウ</t>
    </rPh>
    <rPh sb="23" eb="25">
      <t>チンギン</t>
    </rPh>
    <rPh sb="25" eb="27">
      <t>カイゼン</t>
    </rPh>
    <rPh sb="27" eb="28">
      <t>ガク</t>
    </rPh>
    <phoneticPr fontId="5"/>
  </si>
  <si>
    <t>　④ ③のうち、令和４年度の加算残額に
　　　係る支払賃金</t>
    <rPh sb="14" eb="16">
      <t>カサン</t>
    </rPh>
    <rPh sb="16" eb="18">
      <t>ザンガク</t>
    </rPh>
    <rPh sb="23" eb="24">
      <t>カカ</t>
    </rPh>
    <rPh sb="25" eb="29">
      <t>シハライチンギン</t>
    </rPh>
    <phoneticPr fontId="5"/>
  </si>
  <si>
    <t>　③ 支払賃金</t>
    <rPh sb="3" eb="5">
      <t>シハライ</t>
    </rPh>
    <rPh sb="5" eb="7">
      <t>チンギン</t>
    </rPh>
    <phoneticPr fontId="5"/>
  </si>
  <si>
    <t>　② 賃金改善実績総額
　　　（③－④－⑤－⑥－⑦）</t>
    <rPh sb="3" eb="5">
      <t>チンギン</t>
    </rPh>
    <rPh sb="5" eb="7">
      <t>カイゼン</t>
    </rPh>
    <rPh sb="7" eb="9">
      <t>ジッセキ</t>
    </rPh>
    <rPh sb="9" eb="11">
      <t>ソウガク</t>
    </rPh>
    <phoneticPr fontId="5"/>
  </si>
  <si>
    <t>【様式６別添１】に入力された値を基に自動入力されます。</t>
    <rPh sb="1" eb="3">
      <t>ヨウシキ</t>
    </rPh>
    <rPh sb="4" eb="6">
      <t>ベッテン</t>
    </rPh>
    <rPh sb="9" eb="11">
      <t>ニュウリョク</t>
    </rPh>
    <rPh sb="14" eb="15">
      <t>アタイ</t>
    </rPh>
    <rPh sb="16" eb="17">
      <t>モト</t>
    </rPh>
    <rPh sb="18" eb="20">
      <t>ジドウ</t>
    </rPh>
    <rPh sb="20" eb="22">
      <t>ニュウリョク</t>
    </rPh>
    <phoneticPr fontId="5"/>
  </si>
  <si>
    <t>　① 賃金改善等実績総額（②＋⑪）
　　　（千円未満の端数は切り捨て）</t>
    <rPh sb="3" eb="5">
      <t>チンギン</t>
    </rPh>
    <rPh sb="5" eb="7">
      <t>カイゼン</t>
    </rPh>
    <rPh sb="7" eb="8">
      <t>トウ</t>
    </rPh>
    <rPh sb="8" eb="10">
      <t>ジッセキ</t>
    </rPh>
    <rPh sb="10" eb="12">
      <t>ソウガク</t>
    </rPh>
    <rPh sb="22" eb="26">
      <t>センエンミマン</t>
    </rPh>
    <rPh sb="27" eb="29">
      <t>ハスウ</t>
    </rPh>
    <rPh sb="30" eb="31">
      <t>キ</t>
    </rPh>
    <rPh sb="32" eb="33">
      <t>ス</t>
    </rPh>
    <phoneticPr fontId="5"/>
  </si>
  <si>
    <t>（３） 賃金改善等実績総額</t>
    <phoneticPr fontId="5"/>
  </si>
  <si>
    <t>初期値として、令和５年度１年間を入力しています。
異なる場合のみ修正してください。</t>
    <rPh sb="0" eb="3">
      <t>ショキチ</t>
    </rPh>
    <rPh sb="7" eb="9">
      <t>レイワ</t>
    </rPh>
    <rPh sb="10" eb="12">
      <t>ネンド</t>
    </rPh>
    <rPh sb="13" eb="15">
      <t>ネンカン</t>
    </rPh>
    <rPh sb="16" eb="18">
      <t>ニュウリョク</t>
    </rPh>
    <rPh sb="25" eb="26">
      <t>コト</t>
    </rPh>
    <rPh sb="28" eb="30">
      <t>バアイ</t>
    </rPh>
    <rPh sb="32" eb="34">
      <t>シュウセイ</t>
    </rPh>
    <phoneticPr fontId="5"/>
  </si>
  <si>
    <t>　③ 賃金改善実施期間</t>
    <rPh sb="3" eb="5">
      <t>チンギン</t>
    </rPh>
    <rPh sb="5" eb="7">
      <t>カイゼン</t>
    </rPh>
    <rPh sb="7" eb="9">
      <t>ジッシ</t>
    </rPh>
    <rPh sb="9" eb="11">
      <t>キカン</t>
    </rPh>
    <phoneticPr fontId="5"/>
  </si>
  <si>
    <t>※様式６（５）①を新規事由ありにした場合
別シート「事業者入力」の「人件費改定前の処遇改善等加算Ⅰの総額」「新規事由に係る加算率」を入力すると自動入力されます。
【新規事由に係る加算率】
加算Ⅰ総額（人件費改定前のもの）×新規事由に係る加算率÷加算当年度の基礎分及び賃金改善要件分の加算率</t>
    <rPh sb="1" eb="3">
      <t>ヨウシキ</t>
    </rPh>
    <rPh sb="9" eb="11">
      <t>シンキ</t>
    </rPh>
    <rPh sb="11" eb="13">
      <t>ジユウ</t>
    </rPh>
    <rPh sb="18" eb="20">
      <t>バアイ</t>
    </rPh>
    <rPh sb="54" eb="56">
      <t>シンキ</t>
    </rPh>
    <rPh sb="56" eb="58">
      <t>ジユウ</t>
    </rPh>
    <rPh sb="59" eb="60">
      <t>カカ</t>
    </rPh>
    <rPh sb="61" eb="63">
      <t>カサン</t>
    </rPh>
    <rPh sb="63" eb="64">
      <t>リツ</t>
    </rPh>
    <rPh sb="66" eb="68">
      <t>ニュウリョク</t>
    </rPh>
    <rPh sb="82" eb="84">
      <t>シンキ</t>
    </rPh>
    <rPh sb="84" eb="86">
      <t>ジユウ</t>
    </rPh>
    <rPh sb="87" eb="88">
      <t>カカ</t>
    </rPh>
    <rPh sb="89" eb="91">
      <t>カサン</t>
    </rPh>
    <rPh sb="91" eb="92">
      <t>リツ</t>
    </rPh>
    <rPh sb="94" eb="96">
      <t>カサン</t>
    </rPh>
    <rPh sb="97" eb="99">
      <t>ソウガク</t>
    </rPh>
    <rPh sb="100" eb="103">
      <t>ジンケンヒ</t>
    </rPh>
    <rPh sb="103" eb="105">
      <t>カイテイ</t>
    </rPh>
    <rPh sb="105" eb="106">
      <t>マエ</t>
    </rPh>
    <phoneticPr fontId="5"/>
  </si>
  <si>
    <t>　② 特定加算実績額
　　（千円未満の端数は切り捨て）</t>
    <rPh sb="3" eb="5">
      <t>トクテイ</t>
    </rPh>
    <rPh sb="5" eb="7">
      <t>カサン</t>
    </rPh>
    <rPh sb="7" eb="10">
      <t>ジッセキガク</t>
    </rPh>
    <rPh sb="14" eb="16">
      <t>センエン</t>
    </rPh>
    <rPh sb="16" eb="18">
      <t>ミマン</t>
    </rPh>
    <rPh sb="19" eb="21">
      <t>ハスウ</t>
    </rPh>
    <rPh sb="22" eb="23">
      <t>キ</t>
    </rPh>
    <rPh sb="24" eb="25">
      <t>ス</t>
    </rPh>
    <phoneticPr fontId="5"/>
  </si>
  <si>
    <t>別シート「事業者入力」の「加算実績額のうち賃金改善要件分に係る金額」を入力すると自動入力されます。
なお、施設・事業所間で加算額の一部の配分を調整した場合は、別紙「様式６別添２」に他施設・事業所への配分等についてを入力してください。</t>
    <rPh sb="35" eb="37">
      <t>ニュウリョク</t>
    </rPh>
    <rPh sb="40" eb="42">
      <t>ジドウ</t>
    </rPh>
    <rPh sb="42" eb="44">
      <t>ニュウリョク</t>
    </rPh>
    <rPh sb="53" eb="55">
      <t>シセツ</t>
    </rPh>
    <rPh sb="56" eb="59">
      <t>ジギョウショ</t>
    </rPh>
    <rPh sb="59" eb="60">
      <t>カン</t>
    </rPh>
    <rPh sb="61" eb="64">
      <t>カサンガク</t>
    </rPh>
    <rPh sb="65" eb="67">
      <t>イチブ</t>
    </rPh>
    <rPh sb="68" eb="70">
      <t>ハイブン</t>
    </rPh>
    <rPh sb="71" eb="73">
      <t>チョウセイ</t>
    </rPh>
    <rPh sb="75" eb="77">
      <t>バアイ</t>
    </rPh>
    <rPh sb="79" eb="81">
      <t>ベッシ</t>
    </rPh>
    <rPh sb="82" eb="84">
      <t>ヨウシキ</t>
    </rPh>
    <rPh sb="85" eb="87">
      <t>ベッテン</t>
    </rPh>
    <rPh sb="107" eb="109">
      <t>ニュウリョク</t>
    </rPh>
    <phoneticPr fontId="5"/>
  </si>
  <si>
    <t>　① 加算実績額
　　（千円未満の端数は切り捨て）</t>
    <rPh sb="3" eb="5">
      <t>カサン</t>
    </rPh>
    <rPh sb="5" eb="8">
      <t>ジッセキガク</t>
    </rPh>
    <rPh sb="12" eb="14">
      <t>センエン</t>
    </rPh>
    <rPh sb="14" eb="16">
      <t>ミマン</t>
    </rPh>
    <rPh sb="17" eb="19">
      <t>ハスウ</t>
    </rPh>
    <rPh sb="20" eb="21">
      <t>キ</t>
    </rPh>
    <rPh sb="22" eb="23">
      <t>ス</t>
    </rPh>
    <phoneticPr fontId="5"/>
  </si>
  <si>
    <t>（２） 加算実績額</t>
    <phoneticPr fontId="5"/>
  </si>
  <si>
    <t>加算前年度（令和４年度）の加算残額に対して精算を行った場合は、精算方法（対象者の選定、支払い金額の算定）について入力してください。
（例：勤務成績に応じて理事長が決定した金額を一時金として支給）</t>
    <rPh sb="18" eb="19">
      <t>タイ</t>
    </rPh>
    <rPh sb="21" eb="23">
      <t>セイサン</t>
    </rPh>
    <rPh sb="24" eb="25">
      <t>オコナ</t>
    </rPh>
    <rPh sb="27" eb="29">
      <t>バアイ</t>
    </rPh>
    <rPh sb="31" eb="33">
      <t>セイサン</t>
    </rPh>
    <rPh sb="33" eb="35">
      <t>ホウホウ</t>
    </rPh>
    <rPh sb="36" eb="39">
      <t>タイショウシャ</t>
    </rPh>
    <rPh sb="40" eb="42">
      <t>センテイ</t>
    </rPh>
    <rPh sb="43" eb="45">
      <t>シハラ</t>
    </rPh>
    <rPh sb="46" eb="48">
      <t>キンガク</t>
    </rPh>
    <rPh sb="49" eb="51">
      <t>サンテイ</t>
    </rPh>
    <rPh sb="56" eb="58">
      <t>ニュウリョク</t>
    </rPh>
    <rPh sb="67" eb="68">
      <t>レイ</t>
    </rPh>
    <rPh sb="69" eb="71">
      <t>キンム</t>
    </rPh>
    <rPh sb="71" eb="73">
      <t>セイセキ</t>
    </rPh>
    <rPh sb="74" eb="75">
      <t>オウ</t>
    </rPh>
    <rPh sb="77" eb="80">
      <t>リジチョウ</t>
    </rPh>
    <rPh sb="81" eb="83">
      <t>ケッテイ</t>
    </rPh>
    <rPh sb="85" eb="87">
      <t>キンガク</t>
    </rPh>
    <rPh sb="88" eb="91">
      <t>イチジキン</t>
    </rPh>
    <rPh sb="94" eb="96">
      <t>シキュウ</t>
    </rPh>
    <phoneticPr fontId="5"/>
  </si>
  <si>
    <t>該当入力</t>
    <rPh sb="0" eb="2">
      <t>ガイトウ</t>
    </rPh>
    <rPh sb="2" eb="4">
      <t>ニュウリョク</t>
    </rPh>
    <phoneticPr fontId="5"/>
  </si>
  <si>
    <t>加算前年度（令和４年度）の加算残額に対して精算を行った場合は、精算を行った給与の項目を選択し、項目に「〇」を入力してください。</t>
    <rPh sb="0" eb="2">
      <t>カサン</t>
    </rPh>
    <rPh sb="2" eb="5">
      <t>ゼンネンド</t>
    </rPh>
    <rPh sb="13" eb="15">
      <t>カサン</t>
    </rPh>
    <rPh sb="15" eb="17">
      <t>ザンガク</t>
    </rPh>
    <rPh sb="18" eb="19">
      <t>タイ</t>
    </rPh>
    <rPh sb="21" eb="23">
      <t>セイサン</t>
    </rPh>
    <rPh sb="24" eb="25">
      <t>オコナ</t>
    </rPh>
    <rPh sb="27" eb="29">
      <t>バアイ</t>
    </rPh>
    <rPh sb="31" eb="33">
      <t>セイサン</t>
    </rPh>
    <rPh sb="34" eb="35">
      <t>オコナ</t>
    </rPh>
    <rPh sb="37" eb="39">
      <t>キュウヨ</t>
    </rPh>
    <rPh sb="40" eb="42">
      <t>コウモク</t>
    </rPh>
    <rPh sb="43" eb="45">
      <t>センタク</t>
    </rPh>
    <rPh sb="47" eb="49">
      <t>コウモク</t>
    </rPh>
    <rPh sb="54" eb="56">
      <t>ニュウリョク</t>
    </rPh>
    <phoneticPr fontId="5"/>
  </si>
  <si>
    <t>　支払った給与の項目</t>
    <phoneticPr fontId="5"/>
  </si>
  <si>
    <t>　④ 賃金改善の方法</t>
    <rPh sb="3" eb="5">
      <t>チンギン</t>
    </rPh>
    <rPh sb="5" eb="7">
      <t>カイゼン</t>
    </rPh>
    <rPh sb="8" eb="10">
      <t>ホウホウ</t>
    </rPh>
    <phoneticPr fontId="5"/>
  </si>
  <si>
    <t>加算前年度（令和４年度）の加算残額に対して精算を行った場合は、精算を行った時期を入力してください。（例：２０２３年８月）</t>
    <rPh sb="0" eb="2">
      <t>カサン</t>
    </rPh>
    <rPh sb="2" eb="5">
      <t>ゼンネンド</t>
    </rPh>
    <rPh sb="6" eb="8">
      <t>レイワ</t>
    </rPh>
    <rPh sb="9" eb="11">
      <t>ネンド</t>
    </rPh>
    <rPh sb="13" eb="15">
      <t>カサン</t>
    </rPh>
    <rPh sb="15" eb="17">
      <t>ザンガク</t>
    </rPh>
    <rPh sb="18" eb="19">
      <t>タイ</t>
    </rPh>
    <rPh sb="21" eb="23">
      <t>セイサン</t>
    </rPh>
    <rPh sb="24" eb="25">
      <t>オコナ</t>
    </rPh>
    <rPh sb="27" eb="29">
      <t>バアイ</t>
    </rPh>
    <rPh sb="31" eb="33">
      <t>セイサン</t>
    </rPh>
    <rPh sb="34" eb="35">
      <t>オコナ</t>
    </rPh>
    <rPh sb="37" eb="39">
      <t>ジキ</t>
    </rPh>
    <rPh sb="40" eb="42">
      <t>ニュウリョク</t>
    </rPh>
    <rPh sb="50" eb="51">
      <t>レイ</t>
    </rPh>
    <rPh sb="56" eb="57">
      <t>ネン</t>
    </rPh>
    <rPh sb="58" eb="59">
      <t>ガツ</t>
    </rPh>
    <phoneticPr fontId="5"/>
  </si>
  <si>
    <t>加算前年度（令和４年度）の加算残額に対して精算が十分な場合は「残額なし」、不十分な場合は金額が自動入力されます。
金額が入力された場合は、一時金等により速やかに精算を行い、精算の状況を踏まえて本報告書を提出してください。</t>
    <rPh sb="0" eb="5">
      <t>カサンゼンネンド</t>
    </rPh>
    <rPh sb="13" eb="15">
      <t>カサン</t>
    </rPh>
    <rPh sb="15" eb="17">
      <t>ザンガク</t>
    </rPh>
    <rPh sb="18" eb="19">
      <t>タイ</t>
    </rPh>
    <rPh sb="21" eb="23">
      <t>セイサン</t>
    </rPh>
    <rPh sb="24" eb="26">
      <t>ジュウブン</t>
    </rPh>
    <rPh sb="27" eb="29">
      <t>バアイ</t>
    </rPh>
    <rPh sb="31" eb="33">
      <t>ザンガク</t>
    </rPh>
    <rPh sb="37" eb="40">
      <t>フジュウブン</t>
    </rPh>
    <rPh sb="41" eb="43">
      <t>バアイ</t>
    </rPh>
    <rPh sb="44" eb="46">
      <t>キンガク</t>
    </rPh>
    <rPh sb="47" eb="49">
      <t>ジドウ</t>
    </rPh>
    <rPh sb="49" eb="51">
      <t>ニュウリョク</t>
    </rPh>
    <rPh sb="57" eb="59">
      <t>キンガク</t>
    </rPh>
    <rPh sb="60" eb="62">
      <t>ニュウリョク</t>
    </rPh>
    <rPh sb="65" eb="67">
      <t>バアイ</t>
    </rPh>
    <rPh sb="69" eb="72">
      <t>イチジキン</t>
    </rPh>
    <rPh sb="72" eb="73">
      <t>トウ</t>
    </rPh>
    <rPh sb="76" eb="77">
      <t>スミ</t>
    </rPh>
    <rPh sb="80" eb="82">
      <t>セイサン</t>
    </rPh>
    <rPh sb="83" eb="84">
      <t>オコナ</t>
    </rPh>
    <rPh sb="86" eb="88">
      <t>セイサン</t>
    </rPh>
    <rPh sb="89" eb="91">
      <t>ジョウキョウ</t>
    </rPh>
    <rPh sb="92" eb="93">
      <t>フ</t>
    </rPh>
    <rPh sb="96" eb="97">
      <t>ホン</t>
    </rPh>
    <rPh sb="97" eb="100">
      <t>ホウコクショ</t>
    </rPh>
    <phoneticPr fontId="5"/>
  </si>
  <si>
    <t>　③ 令和４年度の加算残額に対応した賃金の支払い状況</t>
    <rPh sb="3" eb="5">
      <t>レイワ</t>
    </rPh>
    <rPh sb="6" eb="8">
      <t>ネンド</t>
    </rPh>
    <rPh sb="9" eb="11">
      <t>カサン</t>
    </rPh>
    <rPh sb="11" eb="13">
      <t>ザンガク</t>
    </rPh>
    <rPh sb="14" eb="16">
      <t>タイオウ</t>
    </rPh>
    <rPh sb="18" eb="20">
      <t>チンギン</t>
    </rPh>
    <rPh sb="21" eb="23">
      <t>シハラ</t>
    </rPh>
    <rPh sb="24" eb="26">
      <t>ジョウキョウ</t>
    </rPh>
    <phoneticPr fontId="5"/>
  </si>
  <si>
    <t>「②令和４年度の加算残額に対応した支払い賃金額」のうち、法定福利費等の事業主負担増加額が自動入力されます。</t>
    <rPh sb="44" eb="46">
      <t>ジドウ</t>
    </rPh>
    <rPh sb="46" eb="48">
      <t>ニュウリョク</t>
    </rPh>
    <phoneticPr fontId="5"/>
  </si>
  <si>
    <t>　 うち法定福利費等の事業主負担増額</t>
    <phoneticPr fontId="5"/>
  </si>
  <si>
    <t>加算前年度（令和４年度）の加算残額を精算した場合は、【様式６別添１】賃金改善明細書（職員別）⑫を入力すると自動入力されます。</t>
    <rPh sb="34" eb="38">
      <t>チンギンカイゼン</t>
    </rPh>
    <rPh sb="38" eb="41">
      <t>メイサイショ</t>
    </rPh>
    <rPh sb="42" eb="44">
      <t>ショクイン</t>
    </rPh>
    <rPh sb="44" eb="45">
      <t>ベツ</t>
    </rPh>
    <phoneticPr fontId="5"/>
  </si>
  <si>
    <t>　② 令和４年度の加算残額に対応した
　　　支払い賃金額</t>
    <rPh sb="9" eb="11">
      <t>カサン</t>
    </rPh>
    <rPh sb="11" eb="13">
      <t>ザンガク</t>
    </rPh>
    <rPh sb="14" eb="16">
      <t>タイオウ</t>
    </rPh>
    <rPh sb="22" eb="24">
      <t>シハラ</t>
    </rPh>
    <rPh sb="25" eb="27">
      <t>チンギン</t>
    </rPh>
    <rPh sb="27" eb="28">
      <t>ガク</t>
    </rPh>
    <phoneticPr fontId="5"/>
  </si>
  <si>
    <t>別シート「事業者入力」の「前年度の加算残額」を入力すると自動入力されます。</t>
    <rPh sb="0" eb="1">
      <t>ベツ</t>
    </rPh>
    <rPh sb="5" eb="8">
      <t>ジギョウシャ</t>
    </rPh>
    <rPh sb="8" eb="10">
      <t>ニュウリョク</t>
    </rPh>
    <rPh sb="13" eb="16">
      <t>ゼンネンド</t>
    </rPh>
    <rPh sb="17" eb="19">
      <t>カサン</t>
    </rPh>
    <rPh sb="19" eb="20">
      <t>ザン</t>
    </rPh>
    <rPh sb="20" eb="21">
      <t>ガク</t>
    </rPh>
    <rPh sb="23" eb="25">
      <t>ニュウリョク</t>
    </rPh>
    <rPh sb="28" eb="30">
      <t>ジドウ</t>
    </rPh>
    <rPh sb="30" eb="32">
      <t>ニュウリョク</t>
    </rPh>
    <phoneticPr fontId="5"/>
  </si>
  <si>
    <t>　① 令和４年度の加算残額</t>
    <rPh sb="9" eb="11">
      <t>カサン</t>
    </rPh>
    <rPh sb="11" eb="13">
      <t>ザンガク</t>
    </rPh>
    <phoneticPr fontId="5"/>
  </si>
  <si>
    <t xml:space="preserve"> 【様式６】賃金改善実績報告書（処遇改善等加算Ⅰ）</t>
    <rPh sb="2" eb="4">
      <t>ヨウシキ</t>
    </rPh>
    <rPh sb="6" eb="10">
      <t>チンギンカイゼン</t>
    </rPh>
    <rPh sb="10" eb="12">
      <t>ジッセキ</t>
    </rPh>
    <rPh sb="12" eb="15">
      <t>ホウコクショ</t>
    </rPh>
    <rPh sb="16" eb="18">
      <t>ショグウ</t>
    </rPh>
    <rPh sb="18" eb="20">
      <t>カイゼン</t>
    </rPh>
    <rPh sb="20" eb="21">
      <t>トウ</t>
    </rPh>
    <rPh sb="21" eb="23">
      <t>カサン</t>
    </rPh>
    <phoneticPr fontId="5"/>
  </si>
  <si>
    <t>賃金改善実績報告書（処遇改善等加算Ⅰ） 作成要領</t>
    <rPh sb="0" eb="2">
      <t>チンギン</t>
    </rPh>
    <rPh sb="2" eb="4">
      <t>カイゼン</t>
    </rPh>
    <rPh sb="4" eb="6">
      <t>ジッセキ</t>
    </rPh>
    <rPh sb="6" eb="9">
      <t>ホウコクショ</t>
    </rPh>
    <rPh sb="10" eb="18">
      <t>ショグウカイゼントウカサン１</t>
    </rPh>
    <rPh sb="20" eb="22">
      <t>サクセイ</t>
    </rPh>
    <rPh sb="22" eb="24">
      <t>ヨウリョウ</t>
    </rPh>
    <phoneticPr fontId="5"/>
  </si>
  <si>
    <t>加算当年度（令和５年度）に他の施設・事業所から受け入れた金額が、基準年度に受け入れた金額を超える場合は、その超えた金額を正（プラス）の値で入力し、下回る場合は、その下回った金額を負（マイナス）の値で入力してください。</t>
    <rPh sb="6" eb="8">
      <t>レイワ</t>
    </rPh>
    <rPh sb="9" eb="11">
      <t>ネンド</t>
    </rPh>
    <phoneticPr fontId="5"/>
  </si>
  <si>
    <t>加算当年度（令和５年度）に他の施設・事業所に拠出（配分）した金額が、基準年度に拠出（配分）した金額を超える場合は、その超えた金額を正（プラス）の値で入力し、下回る場合は、その下回った金額を負（マイナス）の値で入力してください。</t>
    <rPh sb="0" eb="2">
      <t>カサン</t>
    </rPh>
    <rPh sb="2" eb="5">
      <t>トウネンド</t>
    </rPh>
    <rPh sb="6" eb="8">
      <t>レイワ</t>
    </rPh>
    <rPh sb="9" eb="11">
      <t>ネンド</t>
    </rPh>
    <rPh sb="22" eb="24">
      <t>キョシュツ</t>
    </rPh>
    <rPh sb="25" eb="27">
      <t>ハイブン</t>
    </rPh>
    <rPh sb="30" eb="32">
      <t>キンガク</t>
    </rPh>
    <rPh sb="34" eb="36">
      <t>キジュン</t>
    </rPh>
    <rPh sb="36" eb="38">
      <t>ネンド</t>
    </rPh>
    <rPh sb="39" eb="41">
      <t>キョシュツ</t>
    </rPh>
    <rPh sb="42" eb="44">
      <t>ハイブン</t>
    </rPh>
    <rPh sb="47" eb="49">
      <t>キンガク</t>
    </rPh>
    <rPh sb="50" eb="51">
      <t>コ</t>
    </rPh>
    <rPh sb="53" eb="55">
      <t>バアイ</t>
    </rPh>
    <rPh sb="59" eb="60">
      <t>コ</t>
    </rPh>
    <rPh sb="62" eb="64">
      <t>キンガク</t>
    </rPh>
    <rPh sb="65" eb="66">
      <t>セイ</t>
    </rPh>
    <rPh sb="72" eb="73">
      <t>アタイ</t>
    </rPh>
    <rPh sb="74" eb="76">
      <t>ニュウリョク</t>
    </rPh>
    <rPh sb="78" eb="80">
      <t>シタマワ</t>
    </rPh>
    <rPh sb="81" eb="83">
      <t>バアイ</t>
    </rPh>
    <rPh sb="87" eb="89">
      <t>シタマワ</t>
    </rPh>
    <rPh sb="91" eb="93">
      <t>キンガク</t>
    </rPh>
    <rPh sb="94" eb="95">
      <t>フ</t>
    </rPh>
    <rPh sb="102" eb="103">
      <t>アタイ</t>
    </rPh>
    <rPh sb="104" eb="106">
      <t>ニュウリョク</t>
    </rPh>
    <phoneticPr fontId="5"/>
  </si>
  <si>
    <t>施設・事業所の加算当年度（令和５年度）の加算実績額のうち、他の施設・事業所に拠出（配分）した金額を入力してください。</t>
    <rPh sb="0" eb="2">
      <t>シセツ</t>
    </rPh>
    <rPh sb="3" eb="6">
      <t>ジギョウショ</t>
    </rPh>
    <rPh sb="7" eb="9">
      <t>カサン</t>
    </rPh>
    <rPh sb="9" eb="12">
      <t>トウネンド</t>
    </rPh>
    <rPh sb="13" eb="15">
      <t>レイワ</t>
    </rPh>
    <rPh sb="16" eb="18">
      <t>ネンド</t>
    </rPh>
    <rPh sb="20" eb="22">
      <t>カサン</t>
    </rPh>
    <rPh sb="22" eb="25">
      <t>ジッセキガク</t>
    </rPh>
    <rPh sb="29" eb="30">
      <t>タ</t>
    </rPh>
    <rPh sb="31" eb="33">
      <t>シセツ</t>
    </rPh>
    <rPh sb="34" eb="37">
      <t>ジギョウショ</t>
    </rPh>
    <rPh sb="38" eb="40">
      <t>キョシュツ</t>
    </rPh>
    <rPh sb="41" eb="43">
      <t>ハイブン</t>
    </rPh>
    <rPh sb="46" eb="48">
      <t>キンガク</t>
    </rPh>
    <rPh sb="49" eb="51">
      <t>ニュウリョク</t>
    </rPh>
    <phoneticPr fontId="5"/>
  </si>
  <si>
    <t>【様式８別添２】同一事業者内における拠出実績額・受入実績額一覧表</t>
    <rPh sb="1" eb="3">
      <t>ヨウシキ</t>
    </rPh>
    <rPh sb="4" eb="6">
      <t>ベッテン</t>
    </rPh>
    <rPh sb="8" eb="10">
      <t>ドウイツ</t>
    </rPh>
    <rPh sb="10" eb="13">
      <t>ジギョウシャ</t>
    </rPh>
    <rPh sb="13" eb="14">
      <t>ナイ</t>
    </rPh>
    <rPh sb="18" eb="20">
      <t>キョシュツ</t>
    </rPh>
    <rPh sb="20" eb="23">
      <t>ジッセキガク</t>
    </rPh>
    <rPh sb="24" eb="26">
      <t>ウケイレ</t>
    </rPh>
    <rPh sb="26" eb="29">
      <t>ジッセキガク</t>
    </rPh>
    <rPh sb="29" eb="31">
      <t>イチラン</t>
    </rPh>
    <rPh sb="31" eb="32">
      <t>ヒョウ</t>
    </rPh>
    <phoneticPr fontId="5"/>
  </si>
  <si>
    <t>賃金改善額と法定福利費等の事業主負担分の総額の合計が自動入力されます。</t>
    <rPh sb="0" eb="2">
      <t>チンギン</t>
    </rPh>
    <rPh sb="2" eb="4">
      <t>カイゼン</t>
    </rPh>
    <rPh sb="4" eb="5">
      <t>ガク</t>
    </rPh>
    <rPh sb="6" eb="8">
      <t>ホウテイ</t>
    </rPh>
    <rPh sb="8" eb="10">
      <t>フクリ</t>
    </rPh>
    <rPh sb="10" eb="11">
      <t>ヒ</t>
    </rPh>
    <rPh sb="11" eb="12">
      <t>トウ</t>
    </rPh>
    <rPh sb="13" eb="19">
      <t>ジギョウヌシフタンブン</t>
    </rPh>
    <rPh sb="20" eb="22">
      <t>ソウガク</t>
    </rPh>
    <rPh sb="23" eb="25">
      <t>ゴウケイ</t>
    </rPh>
    <rPh sb="26" eb="30">
      <t>ジドウニュウリョク</t>
    </rPh>
    <phoneticPr fontId="5"/>
  </si>
  <si>
    <t>　③ ①＋②</t>
    <phoneticPr fontId="5"/>
  </si>
  <si>
    <t xml:space="preserve">別シート「事業者入力」の「社会保険料率」を入力すると自動入力されます。
</t>
    <phoneticPr fontId="5"/>
  </si>
  <si>
    <t>　② 上記に対応する法定福利費等の
　　　事業主負担分の総額</t>
    <rPh sb="3" eb="5">
      <t>ジョウキ</t>
    </rPh>
    <rPh sb="6" eb="8">
      <t>タイオウ</t>
    </rPh>
    <rPh sb="10" eb="12">
      <t>ホウテイ</t>
    </rPh>
    <rPh sb="12" eb="14">
      <t>フクリ</t>
    </rPh>
    <rPh sb="14" eb="15">
      <t>ヒ</t>
    </rPh>
    <rPh sb="15" eb="16">
      <t>トウ</t>
    </rPh>
    <rPh sb="21" eb="24">
      <t>ジギョウヌシ</t>
    </rPh>
    <rPh sb="24" eb="26">
      <t>フタン</t>
    </rPh>
    <rPh sb="26" eb="27">
      <t>ブン</t>
    </rPh>
    <rPh sb="28" eb="30">
      <t>ソウガク</t>
    </rPh>
    <phoneticPr fontId="5"/>
  </si>
  <si>
    <t>職務分野別リーダー等に係る賃金改善額の合計が自動入力されます。</t>
    <rPh sb="0" eb="5">
      <t>ショクムブンヤベツ</t>
    </rPh>
    <rPh sb="9" eb="10">
      <t>トウ</t>
    </rPh>
    <rPh sb="11" eb="12">
      <t>カカ</t>
    </rPh>
    <rPh sb="13" eb="15">
      <t>チンギン</t>
    </rPh>
    <rPh sb="15" eb="17">
      <t>カイゼン</t>
    </rPh>
    <rPh sb="17" eb="18">
      <t>ガク</t>
    </rPh>
    <rPh sb="19" eb="21">
      <t>ゴウケイ</t>
    </rPh>
    <rPh sb="22" eb="26">
      <t>ジドウニュウリョク</t>
    </rPh>
    <phoneticPr fontId="5"/>
  </si>
  <si>
    <t>　① 賃金改善額　計</t>
    <rPh sb="3" eb="5">
      <t>チンギン</t>
    </rPh>
    <rPh sb="5" eb="7">
      <t>カイゼン</t>
    </rPh>
    <rPh sb="7" eb="8">
      <t>ガク</t>
    </rPh>
    <rPh sb="9" eb="10">
      <t>ケイ</t>
    </rPh>
    <phoneticPr fontId="5"/>
  </si>
  <si>
    <t>新規事由ありの場合のみ、基準翌年度から加算当年度（令和５年度）における賃金改善額について、給与項目に対応した月額、期間（月）及び人数を入力してください。</t>
    <rPh sb="12" eb="14">
      <t>キジュン</t>
    </rPh>
    <rPh sb="14" eb="17">
      <t>ヨクネンド</t>
    </rPh>
    <rPh sb="19" eb="21">
      <t>カサン</t>
    </rPh>
    <rPh sb="21" eb="24">
      <t>トウネンド</t>
    </rPh>
    <rPh sb="25" eb="27">
      <t>レイワ</t>
    </rPh>
    <rPh sb="28" eb="30">
      <t>ネンド</t>
    </rPh>
    <rPh sb="35" eb="37">
      <t>チンギン</t>
    </rPh>
    <rPh sb="37" eb="39">
      <t>カイゼン</t>
    </rPh>
    <rPh sb="39" eb="40">
      <t>ガク</t>
    </rPh>
    <rPh sb="45" eb="47">
      <t>キュウヨ</t>
    </rPh>
    <rPh sb="47" eb="49">
      <t>コウモク</t>
    </rPh>
    <rPh sb="50" eb="52">
      <t>タイオウ</t>
    </rPh>
    <rPh sb="54" eb="56">
      <t>ゲツガク</t>
    </rPh>
    <rPh sb="57" eb="59">
      <t>キカン</t>
    </rPh>
    <rPh sb="60" eb="61">
      <t>ツキ</t>
    </rPh>
    <rPh sb="62" eb="63">
      <t>オヨ</t>
    </rPh>
    <rPh sb="64" eb="66">
      <t>ニンズウ</t>
    </rPh>
    <rPh sb="67" eb="69">
      <t>ニュウリョク</t>
    </rPh>
    <phoneticPr fontId="5"/>
  </si>
  <si>
    <r>
      <t xml:space="preserve">　うち基準翌年度から加算当年度に
　おける賃金改善分
</t>
    </r>
    <r>
      <rPr>
        <sz val="9"/>
        <rFont val="ＭＳ Ｐゴシック"/>
        <family val="3"/>
        <charset val="128"/>
      </rPr>
      <t>　※加算Ⅱ新規事由がある場合のみ記入</t>
    </r>
    <rPh sb="3" eb="5">
      <t>キジュン</t>
    </rPh>
    <rPh sb="5" eb="8">
      <t>ヨクネンド</t>
    </rPh>
    <rPh sb="10" eb="12">
      <t>カサン</t>
    </rPh>
    <rPh sb="12" eb="15">
      <t>トウネンド</t>
    </rPh>
    <rPh sb="21" eb="23">
      <t>チンギン</t>
    </rPh>
    <rPh sb="23" eb="25">
      <t>カイゼン</t>
    </rPh>
    <rPh sb="25" eb="26">
      <t>ブン</t>
    </rPh>
    <rPh sb="29" eb="31">
      <t>カサン</t>
    </rPh>
    <rPh sb="32" eb="34">
      <t>シンキ</t>
    </rPh>
    <rPh sb="34" eb="36">
      <t>ジユウ</t>
    </rPh>
    <rPh sb="39" eb="41">
      <t>バアイ</t>
    </rPh>
    <rPh sb="43" eb="45">
      <t>キニュウ</t>
    </rPh>
    <phoneticPr fontId="5"/>
  </si>
  <si>
    <t>給与項目に対応した月額、期間（月）及び人数を入力してください。</t>
    <rPh sb="0" eb="2">
      <t>キュウヨ</t>
    </rPh>
    <rPh sb="2" eb="4">
      <t>コウモク</t>
    </rPh>
    <rPh sb="5" eb="7">
      <t>タイオウ</t>
    </rPh>
    <rPh sb="9" eb="11">
      <t>ゲツガク</t>
    </rPh>
    <rPh sb="12" eb="14">
      <t>キカン</t>
    </rPh>
    <rPh sb="15" eb="16">
      <t>ツキ</t>
    </rPh>
    <rPh sb="17" eb="18">
      <t>オヨ</t>
    </rPh>
    <rPh sb="19" eb="21">
      <t>ニンズウ</t>
    </rPh>
    <rPh sb="22" eb="24">
      <t>ニュウリョク</t>
    </rPh>
    <phoneticPr fontId="5"/>
  </si>
  <si>
    <t>　処遇改善等加算Ⅱによる賃金改善額</t>
    <rPh sb="1" eb="8">
      <t>ショグウカイゼントウカサン</t>
    </rPh>
    <rPh sb="12" eb="14">
      <t>チンギン</t>
    </rPh>
    <rPh sb="14" eb="16">
      <t>カイゼン</t>
    </rPh>
    <rPh sb="16" eb="17">
      <t>ガク</t>
    </rPh>
    <phoneticPr fontId="5"/>
  </si>
  <si>
    <t>改善した給与項目について、賃金台帳における給与項目の名称を入力してください。
（例）「処遇改善Ⅱ」「職務能力手当」「役職手当」など</t>
    <rPh sb="0" eb="2">
      <t>カイゼン</t>
    </rPh>
    <rPh sb="4" eb="6">
      <t>キュウヨ</t>
    </rPh>
    <rPh sb="6" eb="8">
      <t>コウモク</t>
    </rPh>
    <rPh sb="13" eb="15">
      <t>チンギン</t>
    </rPh>
    <rPh sb="15" eb="17">
      <t>ダイチョウ</t>
    </rPh>
    <rPh sb="21" eb="23">
      <t>キュウヨ</t>
    </rPh>
    <rPh sb="23" eb="25">
      <t>コウモク</t>
    </rPh>
    <rPh sb="26" eb="28">
      <t>メイショウ</t>
    </rPh>
    <rPh sb="29" eb="31">
      <t>ニュウリョク</t>
    </rPh>
    <phoneticPr fontId="5"/>
  </si>
  <si>
    <t>　賃金台帳における給与項目の名称
　（手当の場合）</t>
    <phoneticPr fontId="5"/>
  </si>
  <si>
    <t>改善した給与項目について、基本給、手当、一時金の中から選択してください。</t>
    <rPh sb="0" eb="2">
      <t>カイゼン</t>
    </rPh>
    <rPh sb="4" eb="6">
      <t>キュウヨ</t>
    </rPh>
    <rPh sb="6" eb="8">
      <t>コウモク</t>
    </rPh>
    <rPh sb="13" eb="16">
      <t>キホンキュウ</t>
    </rPh>
    <rPh sb="17" eb="19">
      <t>テアテ</t>
    </rPh>
    <rPh sb="20" eb="23">
      <t>イチジキン</t>
    </rPh>
    <rPh sb="24" eb="25">
      <t>ナカ</t>
    </rPh>
    <rPh sb="27" eb="29">
      <t>センタク</t>
    </rPh>
    <phoneticPr fontId="5"/>
  </si>
  <si>
    <t>　改善した給与項目</t>
    <rPh sb="1" eb="3">
      <t>カイゼン</t>
    </rPh>
    <rPh sb="5" eb="7">
      <t>キュウヨ</t>
    </rPh>
    <rPh sb="7" eb="9">
      <t>コウモク</t>
    </rPh>
    <phoneticPr fontId="5"/>
  </si>
  <si>
    <t>職員の経験年数については、職種、就労時間、日数にかかわらず、所属する施設・事業所及び他の施設・事業所における勤続年月数を通算した年月数を入力してください。</t>
    <rPh sb="0" eb="2">
      <t>ショクイン</t>
    </rPh>
    <rPh sb="3" eb="5">
      <t>ケイケン</t>
    </rPh>
    <rPh sb="5" eb="7">
      <t>ネンスウ</t>
    </rPh>
    <rPh sb="13" eb="15">
      <t>ショクシュ</t>
    </rPh>
    <rPh sb="16" eb="18">
      <t>シュウロウ</t>
    </rPh>
    <rPh sb="18" eb="20">
      <t>ジカン</t>
    </rPh>
    <rPh sb="21" eb="23">
      <t>ニッスウ</t>
    </rPh>
    <rPh sb="30" eb="32">
      <t>ショゾク</t>
    </rPh>
    <rPh sb="34" eb="36">
      <t>シセツ</t>
    </rPh>
    <rPh sb="37" eb="40">
      <t>ジギョウショ</t>
    </rPh>
    <rPh sb="40" eb="41">
      <t>オヨ</t>
    </rPh>
    <rPh sb="42" eb="43">
      <t>タ</t>
    </rPh>
    <rPh sb="44" eb="46">
      <t>シセツ</t>
    </rPh>
    <rPh sb="47" eb="50">
      <t>ジギョウショ</t>
    </rPh>
    <rPh sb="54" eb="56">
      <t>キンゾク</t>
    </rPh>
    <rPh sb="56" eb="58">
      <t>ネンゲツ</t>
    </rPh>
    <rPh sb="58" eb="59">
      <t>スウ</t>
    </rPh>
    <rPh sb="60" eb="62">
      <t>ツウサン</t>
    </rPh>
    <rPh sb="64" eb="66">
      <t>ネンゲツ</t>
    </rPh>
    <rPh sb="66" eb="67">
      <t>スウ</t>
    </rPh>
    <rPh sb="68" eb="70">
      <t>ニュウリョク</t>
    </rPh>
    <phoneticPr fontId="5"/>
  </si>
  <si>
    <t>就業規則等に定める職務分野別リーダー等に相当する職位等の発令を受けた職員の職種を入力してください。</t>
    <rPh sb="0" eb="2">
      <t>シュウギョウ</t>
    </rPh>
    <rPh sb="2" eb="4">
      <t>キソク</t>
    </rPh>
    <rPh sb="4" eb="5">
      <t>トウ</t>
    </rPh>
    <rPh sb="6" eb="7">
      <t>サダ</t>
    </rPh>
    <rPh sb="9" eb="11">
      <t>ショクム</t>
    </rPh>
    <rPh sb="11" eb="13">
      <t>ブンヤ</t>
    </rPh>
    <rPh sb="13" eb="14">
      <t>ベツ</t>
    </rPh>
    <rPh sb="18" eb="19">
      <t>トウ</t>
    </rPh>
    <rPh sb="20" eb="22">
      <t>ソウトウ</t>
    </rPh>
    <rPh sb="24" eb="26">
      <t>ショクイ</t>
    </rPh>
    <rPh sb="26" eb="27">
      <t>トウ</t>
    </rPh>
    <rPh sb="28" eb="30">
      <t>ハツレイ</t>
    </rPh>
    <rPh sb="34" eb="36">
      <t>ショクイン</t>
    </rPh>
    <rPh sb="37" eb="39">
      <t>ショクシュ</t>
    </rPh>
    <rPh sb="40" eb="42">
      <t>ニュウリョク</t>
    </rPh>
    <phoneticPr fontId="5"/>
  </si>
  <si>
    <t>就業規則等に定める職務分野別リーダー等に相当する職位等のうち、加算当年度（令和５年度）に発令を受けた職名を入力してください。</t>
    <rPh sb="0" eb="2">
      <t>シュウギョウ</t>
    </rPh>
    <rPh sb="2" eb="4">
      <t>キソク</t>
    </rPh>
    <rPh sb="4" eb="5">
      <t>トウ</t>
    </rPh>
    <rPh sb="6" eb="7">
      <t>サダ</t>
    </rPh>
    <rPh sb="9" eb="11">
      <t>ショクム</t>
    </rPh>
    <rPh sb="11" eb="13">
      <t>ブンヤ</t>
    </rPh>
    <rPh sb="13" eb="14">
      <t>ベツ</t>
    </rPh>
    <rPh sb="18" eb="19">
      <t>トウ</t>
    </rPh>
    <rPh sb="20" eb="22">
      <t>ソウトウ</t>
    </rPh>
    <rPh sb="24" eb="26">
      <t>ショクイ</t>
    </rPh>
    <rPh sb="26" eb="27">
      <t>トウ</t>
    </rPh>
    <rPh sb="31" eb="33">
      <t>カサン</t>
    </rPh>
    <rPh sb="33" eb="36">
      <t>トウネンド</t>
    </rPh>
    <rPh sb="37" eb="39">
      <t>レイワ</t>
    </rPh>
    <rPh sb="40" eb="42">
      <t>ネンド</t>
    </rPh>
    <rPh sb="44" eb="46">
      <t>ハツレイ</t>
    </rPh>
    <rPh sb="47" eb="48">
      <t>ウ</t>
    </rPh>
    <rPh sb="50" eb="52">
      <t>ショクメイ</t>
    </rPh>
    <rPh sb="53" eb="55">
      <t>ニュウリョク</t>
    </rPh>
    <phoneticPr fontId="5"/>
  </si>
  <si>
    <t>　職名</t>
    <rPh sb="1" eb="3">
      <t>ショクメイメイ</t>
    </rPh>
    <phoneticPr fontId="5"/>
  </si>
  <si>
    <t>加算Ⅱ対象職員の氏名を記載してください。
　※ 入力欄が不足する場合は、必要な分だけ行を追加してください。</t>
    <rPh sb="0" eb="2">
      <t>カサン</t>
    </rPh>
    <rPh sb="3" eb="5">
      <t>タイショウ</t>
    </rPh>
    <rPh sb="5" eb="7">
      <t>ショクイン</t>
    </rPh>
    <rPh sb="8" eb="10">
      <t>シメイ</t>
    </rPh>
    <rPh sb="11" eb="13">
      <t>キサイ</t>
    </rPh>
    <phoneticPr fontId="5"/>
  </si>
  <si>
    <t>（７）職務分野別リーダー等に係る賃金改善について（内訳））</t>
    <phoneticPr fontId="5"/>
  </si>
  <si>
    <t>別シート「事業者入力」の「社会保険料率」を入力すると自動入力されます。</t>
    <rPh sb="0" eb="1">
      <t>ベツ</t>
    </rPh>
    <rPh sb="5" eb="7">
      <t>ジギョウ</t>
    </rPh>
    <rPh sb="7" eb="8">
      <t>シャ</t>
    </rPh>
    <rPh sb="8" eb="10">
      <t>ニュウリョク</t>
    </rPh>
    <rPh sb="13" eb="15">
      <t>シャカイ</t>
    </rPh>
    <rPh sb="15" eb="18">
      <t>ホケンリョウ</t>
    </rPh>
    <rPh sb="18" eb="19">
      <t>リツ</t>
    </rPh>
    <rPh sb="21" eb="23">
      <t>ニュウリョク</t>
    </rPh>
    <rPh sb="26" eb="28">
      <t>ジドウ</t>
    </rPh>
    <rPh sb="28" eb="30">
      <t>ニュウリョク</t>
    </rPh>
    <phoneticPr fontId="5"/>
  </si>
  <si>
    <t>副主任保育士等及び加算Ⅱの対象となった園長以外の管理職に係る賃金改善額の合計が自動入力されます。</t>
    <rPh sb="0" eb="7">
      <t>フクシュニンホイクシトウ</t>
    </rPh>
    <rPh sb="7" eb="8">
      <t>オヨ</t>
    </rPh>
    <rPh sb="9" eb="11">
      <t>カサン</t>
    </rPh>
    <rPh sb="13" eb="15">
      <t>タイショウ</t>
    </rPh>
    <rPh sb="19" eb="21">
      <t>エンチョウ</t>
    </rPh>
    <rPh sb="21" eb="23">
      <t>イガイ</t>
    </rPh>
    <rPh sb="24" eb="27">
      <t>カンリショク</t>
    </rPh>
    <rPh sb="28" eb="29">
      <t>カカ</t>
    </rPh>
    <rPh sb="30" eb="32">
      <t>チンギン</t>
    </rPh>
    <rPh sb="32" eb="34">
      <t>カイゼン</t>
    </rPh>
    <rPh sb="34" eb="35">
      <t>ガク</t>
    </rPh>
    <rPh sb="36" eb="38">
      <t>ゴウケイ</t>
    </rPh>
    <rPh sb="39" eb="43">
      <t>ジドウニュウリョク</t>
    </rPh>
    <phoneticPr fontId="5"/>
  </si>
  <si>
    <r>
      <t>　うち基準翌年度から加算当年度に
　おける賃金改善分
　</t>
    </r>
    <r>
      <rPr>
        <sz val="10"/>
        <rFont val="ＭＳ Ｐゴシック"/>
        <family val="3"/>
        <charset val="128"/>
      </rPr>
      <t>※加算Ⅱ新規事由がある場合のみ記入</t>
    </r>
    <rPh sb="3" eb="5">
      <t>キジュン</t>
    </rPh>
    <rPh sb="5" eb="8">
      <t>ヨクネンド</t>
    </rPh>
    <rPh sb="10" eb="12">
      <t>カサン</t>
    </rPh>
    <rPh sb="12" eb="15">
      <t>トウネンド</t>
    </rPh>
    <rPh sb="21" eb="23">
      <t>チンギン</t>
    </rPh>
    <rPh sb="23" eb="25">
      <t>カイゼン</t>
    </rPh>
    <rPh sb="25" eb="26">
      <t>ブン</t>
    </rPh>
    <rPh sb="29" eb="31">
      <t>カサン</t>
    </rPh>
    <rPh sb="32" eb="34">
      <t>シンキ</t>
    </rPh>
    <rPh sb="34" eb="36">
      <t>ジユウ</t>
    </rPh>
    <rPh sb="39" eb="41">
      <t>バアイ</t>
    </rPh>
    <rPh sb="43" eb="45">
      <t>キニュウ</t>
    </rPh>
    <phoneticPr fontId="5"/>
  </si>
  <si>
    <t>職員の経験年数については、職種、就労時間、日数にかかわらず、所属する施設・事業所及び他の施設・事業所における勤続年月数を通算した年月数（令和５年４月１日時点）を入力してください。</t>
    <rPh sb="0" eb="2">
      <t>ショクイン</t>
    </rPh>
    <rPh sb="3" eb="5">
      <t>ケイケン</t>
    </rPh>
    <rPh sb="5" eb="7">
      <t>ネンスウ</t>
    </rPh>
    <rPh sb="13" eb="15">
      <t>ショクシュ</t>
    </rPh>
    <rPh sb="16" eb="18">
      <t>シュウロウ</t>
    </rPh>
    <rPh sb="18" eb="20">
      <t>ジカン</t>
    </rPh>
    <rPh sb="21" eb="23">
      <t>ニッスウ</t>
    </rPh>
    <rPh sb="30" eb="32">
      <t>ショゾク</t>
    </rPh>
    <rPh sb="34" eb="36">
      <t>シセツ</t>
    </rPh>
    <rPh sb="37" eb="40">
      <t>ジギョウショ</t>
    </rPh>
    <rPh sb="40" eb="41">
      <t>オヨ</t>
    </rPh>
    <rPh sb="42" eb="43">
      <t>タ</t>
    </rPh>
    <rPh sb="44" eb="46">
      <t>シセツ</t>
    </rPh>
    <rPh sb="47" eb="50">
      <t>ジギョウショ</t>
    </rPh>
    <rPh sb="54" eb="56">
      <t>キンゾク</t>
    </rPh>
    <rPh sb="56" eb="58">
      <t>ネンゲツ</t>
    </rPh>
    <rPh sb="58" eb="59">
      <t>スウ</t>
    </rPh>
    <rPh sb="60" eb="62">
      <t>ツウサン</t>
    </rPh>
    <rPh sb="64" eb="66">
      <t>ネンゲツ</t>
    </rPh>
    <rPh sb="66" eb="67">
      <t>スウ</t>
    </rPh>
    <rPh sb="68" eb="70">
      <t>レイワ</t>
    </rPh>
    <rPh sb="71" eb="72">
      <t>ネン</t>
    </rPh>
    <rPh sb="73" eb="74">
      <t>ガツ</t>
    </rPh>
    <rPh sb="75" eb="76">
      <t>ニチ</t>
    </rPh>
    <rPh sb="76" eb="78">
      <t>ジテン</t>
    </rPh>
    <rPh sb="80" eb="82">
      <t>ニュウリョク</t>
    </rPh>
    <phoneticPr fontId="5"/>
  </si>
  <si>
    <t>就業規則等に定める副主任保育士等に相当する職位等、及び加算Ⅱの対象となった園長以外の管理職の発令を受けた職員の職種を入力してください。</t>
    <rPh sb="0" eb="2">
      <t>シュウギョウ</t>
    </rPh>
    <rPh sb="2" eb="4">
      <t>キソク</t>
    </rPh>
    <rPh sb="4" eb="5">
      <t>トウ</t>
    </rPh>
    <rPh sb="6" eb="7">
      <t>サダ</t>
    </rPh>
    <rPh sb="9" eb="16">
      <t>フクシュニンホイクシトウ</t>
    </rPh>
    <rPh sb="17" eb="19">
      <t>ソウトウ</t>
    </rPh>
    <rPh sb="21" eb="23">
      <t>ショクイ</t>
    </rPh>
    <rPh sb="23" eb="24">
      <t>トウ</t>
    </rPh>
    <rPh sb="25" eb="26">
      <t>オヨ</t>
    </rPh>
    <rPh sb="27" eb="29">
      <t>カサン</t>
    </rPh>
    <rPh sb="31" eb="33">
      <t>タイショウ</t>
    </rPh>
    <rPh sb="46" eb="48">
      <t>ハツレイ</t>
    </rPh>
    <rPh sb="52" eb="54">
      <t>ショクイン</t>
    </rPh>
    <rPh sb="55" eb="57">
      <t>ショクシュ</t>
    </rPh>
    <rPh sb="58" eb="60">
      <t>ニュウリョク</t>
    </rPh>
    <phoneticPr fontId="5"/>
  </si>
  <si>
    <t>加算Ⅱ対象職員の氏名を記載してください。
　※入力欄が不足する場合は、必要な分だけ行を追加してください。</t>
    <rPh sb="0" eb="2">
      <t>カサン</t>
    </rPh>
    <rPh sb="3" eb="5">
      <t>タイショウ</t>
    </rPh>
    <rPh sb="5" eb="7">
      <t>ショクイン</t>
    </rPh>
    <rPh sb="8" eb="10">
      <t>シメイ</t>
    </rPh>
    <rPh sb="11" eb="13">
      <t>キサイ</t>
    </rPh>
    <phoneticPr fontId="5"/>
  </si>
  <si>
    <t>（６）副主任保育士等に係る賃金改善について（内訳）</t>
    <phoneticPr fontId="5"/>
  </si>
  <si>
    <t xml:space="preserve"> 【様式8別添１】内訳書</t>
    <rPh sb="2" eb="4">
      <t>ヨウシキ</t>
    </rPh>
    <rPh sb="5" eb="7">
      <t>ベッテン</t>
    </rPh>
    <rPh sb="9" eb="12">
      <t>ウチワケショ</t>
    </rPh>
    <phoneticPr fontId="5"/>
  </si>
  <si>
    <t>加算当年度（令和５年度）の加算残額に対して加算翌年度（令和６年度）に精算を行った（行う予定の）場合は、精算方法（対象者の選定、支払い金額の算定）について、精算済みの部分と未精算の部分に分けて入力してください。
（例①：加算Ⅱの対象職員に、勤務成績に応じて理事長が決定した金額を支給した）
（例②：未精算の部分については、給与規程第〇条の規定により全職員に均等に配分予定）</t>
    <rPh sb="6" eb="8">
      <t>レイワ</t>
    </rPh>
    <rPh sb="9" eb="11">
      <t>ネンド</t>
    </rPh>
    <rPh sb="18" eb="19">
      <t>タイ</t>
    </rPh>
    <rPh sb="21" eb="26">
      <t>カサンヨクネンド</t>
    </rPh>
    <rPh sb="27" eb="29">
      <t>レイワ</t>
    </rPh>
    <rPh sb="30" eb="32">
      <t>ネンド</t>
    </rPh>
    <rPh sb="34" eb="36">
      <t>セイサン</t>
    </rPh>
    <rPh sb="37" eb="38">
      <t>オコナ</t>
    </rPh>
    <rPh sb="41" eb="42">
      <t>オコナ</t>
    </rPh>
    <rPh sb="43" eb="45">
      <t>ヨテイ</t>
    </rPh>
    <rPh sb="47" eb="49">
      <t>バアイ</t>
    </rPh>
    <rPh sb="51" eb="53">
      <t>セイサン</t>
    </rPh>
    <rPh sb="53" eb="55">
      <t>ホウホウ</t>
    </rPh>
    <rPh sb="56" eb="59">
      <t>タイショウシャ</t>
    </rPh>
    <rPh sb="60" eb="62">
      <t>センテイ</t>
    </rPh>
    <rPh sb="63" eb="65">
      <t>シハラ</t>
    </rPh>
    <rPh sb="66" eb="68">
      <t>キンガク</t>
    </rPh>
    <rPh sb="69" eb="71">
      <t>サンテイ</t>
    </rPh>
    <rPh sb="77" eb="79">
      <t>セイサン</t>
    </rPh>
    <rPh sb="79" eb="80">
      <t>ズ</t>
    </rPh>
    <rPh sb="82" eb="84">
      <t>ブブン</t>
    </rPh>
    <rPh sb="85" eb="88">
      <t>ミセイサン</t>
    </rPh>
    <rPh sb="89" eb="91">
      <t>ブブン</t>
    </rPh>
    <rPh sb="92" eb="93">
      <t>ワ</t>
    </rPh>
    <rPh sb="95" eb="97">
      <t>ニュウリョク</t>
    </rPh>
    <rPh sb="106" eb="107">
      <t>レイ</t>
    </rPh>
    <rPh sb="109" eb="111">
      <t>カサン</t>
    </rPh>
    <rPh sb="113" eb="115">
      <t>タイショウ</t>
    </rPh>
    <rPh sb="115" eb="117">
      <t>ショクイン</t>
    </rPh>
    <rPh sb="119" eb="121">
      <t>キンム</t>
    </rPh>
    <rPh sb="121" eb="123">
      <t>セイセキ</t>
    </rPh>
    <rPh sb="124" eb="125">
      <t>オウ</t>
    </rPh>
    <rPh sb="127" eb="130">
      <t>リジチョウ</t>
    </rPh>
    <rPh sb="131" eb="133">
      <t>ケッテイ</t>
    </rPh>
    <rPh sb="135" eb="137">
      <t>キンガク</t>
    </rPh>
    <rPh sb="138" eb="140">
      <t>シキュウ</t>
    </rPh>
    <rPh sb="148" eb="151">
      <t>ミセイサン</t>
    </rPh>
    <rPh sb="152" eb="154">
      <t>ブブン</t>
    </rPh>
    <rPh sb="173" eb="176">
      <t>ゼンショクイン</t>
    </rPh>
    <rPh sb="177" eb="179">
      <t>キントウ</t>
    </rPh>
    <rPh sb="180" eb="182">
      <t>ハイブン</t>
    </rPh>
    <rPh sb="182" eb="184">
      <t>ヨテイ</t>
    </rPh>
    <phoneticPr fontId="5"/>
  </si>
  <si>
    <t>　④　具体的な支払い方法</t>
    <phoneticPr fontId="5"/>
  </si>
  <si>
    <t>加算当年度（令和５年度）の加算残額に対して加算翌年度（令和６年度）に精算済みの部分については支払った給与の項目、未精算の部分については支払う予定の給与の項目を選択し、項目に「〇」を入力してください。</t>
    <rPh sb="0" eb="2">
      <t>カサン</t>
    </rPh>
    <rPh sb="2" eb="5">
      <t>トウネンド</t>
    </rPh>
    <rPh sb="6" eb="8">
      <t>レイワ</t>
    </rPh>
    <rPh sb="9" eb="11">
      <t>ネンド</t>
    </rPh>
    <rPh sb="13" eb="15">
      <t>カサン</t>
    </rPh>
    <rPh sb="15" eb="17">
      <t>ザンガク</t>
    </rPh>
    <rPh sb="18" eb="19">
      <t>タイ</t>
    </rPh>
    <rPh sb="21" eb="23">
      <t>カサン</t>
    </rPh>
    <rPh sb="23" eb="26">
      <t>ヨクネンド</t>
    </rPh>
    <rPh sb="27" eb="29">
      <t>レイワ</t>
    </rPh>
    <rPh sb="30" eb="32">
      <t>ネンド</t>
    </rPh>
    <rPh sb="34" eb="36">
      <t>セイサン</t>
    </rPh>
    <rPh sb="36" eb="37">
      <t>ズ</t>
    </rPh>
    <rPh sb="39" eb="41">
      <t>ブブン</t>
    </rPh>
    <rPh sb="46" eb="48">
      <t>シハラ</t>
    </rPh>
    <rPh sb="50" eb="52">
      <t>キュウヨ</t>
    </rPh>
    <rPh sb="53" eb="55">
      <t>コウモク</t>
    </rPh>
    <rPh sb="56" eb="59">
      <t>ミセイサン</t>
    </rPh>
    <rPh sb="60" eb="62">
      <t>ブブン</t>
    </rPh>
    <rPh sb="67" eb="69">
      <t>シハラ</t>
    </rPh>
    <rPh sb="70" eb="72">
      <t>ヨテイ</t>
    </rPh>
    <rPh sb="73" eb="75">
      <t>キュウヨ</t>
    </rPh>
    <rPh sb="76" eb="78">
      <t>コウモク</t>
    </rPh>
    <rPh sb="79" eb="81">
      <t>センタク</t>
    </rPh>
    <rPh sb="83" eb="85">
      <t>コウモク</t>
    </rPh>
    <rPh sb="90" eb="92">
      <t>ニュウリョク</t>
    </rPh>
    <phoneticPr fontId="5"/>
  </si>
  <si>
    <t>　③ 支払った給与の項目</t>
    <rPh sb="3" eb="5">
      <t>シハラ</t>
    </rPh>
    <rPh sb="7" eb="9">
      <t>キュウヨ</t>
    </rPh>
    <rPh sb="10" eb="12">
      <t>コウモク</t>
    </rPh>
    <phoneticPr fontId="5"/>
  </si>
  <si>
    <t>加算実績額と賃金改善に要した費用の総額との差額（加算残額）がある場合は、精算を行う時期を入力してください。（例：２０２４年９月）</t>
    <rPh sb="0" eb="2">
      <t>カサン</t>
    </rPh>
    <rPh sb="2" eb="5">
      <t>ジッセキガク</t>
    </rPh>
    <rPh sb="6" eb="8">
      <t>チンギン</t>
    </rPh>
    <rPh sb="8" eb="10">
      <t>カイゼン</t>
    </rPh>
    <rPh sb="11" eb="12">
      <t>ヨウ</t>
    </rPh>
    <rPh sb="14" eb="16">
      <t>ヒヨウ</t>
    </rPh>
    <rPh sb="17" eb="19">
      <t>ソウガク</t>
    </rPh>
    <rPh sb="21" eb="23">
      <t>サガク</t>
    </rPh>
    <rPh sb="24" eb="26">
      <t>カサン</t>
    </rPh>
    <rPh sb="26" eb="28">
      <t>ザンガク</t>
    </rPh>
    <rPh sb="32" eb="34">
      <t>バアイ</t>
    </rPh>
    <rPh sb="36" eb="38">
      <t>セイサン</t>
    </rPh>
    <rPh sb="39" eb="40">
      <t>オコナ</t>
    </rPh>
    <rPh sb="41" eb="43">
      <t>ジキ</t>
    </rPh>
    <rPh sb="44" eb="46">
      <t>ニュウリョク</t>
    </rPh>
    <rPh sb="54" eb="55">
      <t>レイ</t>
    </rPh>
    <rPh sb="60" eb="61">
      <t>ネン</t>
    </rPh>
    <rPh sb="62" eb="63">
      <t>ガツ</t>
    </rPh>
    <phoneticPr fontId="5"/>
  </si>
  <si>
    <t>　支払い時期</t>
    <rPh sb="1" eb="3">
      <t>シハライ</t>
    </rPh>
    <rPh sb="4" eb="6">
      <t>ジキ</t>
    </rPh>
    <phoneticPr fontId="5"/>
  </si>
  <si>
    <t>加算Ⅱ新規事由の有無について選択してください。</t>
    <rPh sb="0" eb="2">
      <t>カサン</t>
    </rPh>
    <rPh sb="3" eb="7">
      <t>シンキジユウ</t>
    </rPh>
    <rPh sb="8" eb="10">
      <t>ウム</t>
    </rPh>
    <rPh sb="14" eb="16">
      <t>センタク</t>
    </rPh>
    <phoneticPr fontId="5"/>
  </si>
  <si>
    <t>　加算Ⅱ新規事由の有無</t>
    <rPh sb="1" eb="3">
      <t>カサン</t>
    </rPh>
    <rPh sb="4" eb="8">
      <t>シンキジユウ</t>
    </rPh>
    <rPh sb="9" eb="11">
      <t>ウム</t>
    </rPh>
    <phoneticPr fontId="5"/>
  </si>
  <si>
    <r>
      <t>【様式８】及び【様式８別添１】に入力された値を基に自動入力されます。
　</t>
    </r>
    <r>
      <rPr>
        <u/>
        <sz val="11"/>
        <rFont val="ＭＳ Ｐゴシック"/>
        <family val="3"/>
        <charset val="128"/>
      </rPr>
      <t>新規事由ありの場合</t>
    </r>
    <r>
      <rPr>
        <sz val="11"/>
        <rFont val="ＭＳ Ｐゴシック"/>
        <family val="3"/>
        <charset val="128"/>
      </rPr>
      <t xml:space="preserve">
　　差額 ＝ （２）②特定加算実績額 － （３）①賃金改善等実績総額
　</t>
    </r>
    <r>
      <rPr>
        <u/>
        <sz val="11"/>
        <rFont val="ＭＳ Ｐゴシック"/>
        <family val="3"/>
        <charset val="128"/>
      </rPr>
      <t>新規事由なしの場合</t>
    </r>
    <r>
      <rPr>
        <sz val="11"/>
        <rFont val="ＭＳ Ｐゴシック"/>
        <family val="3"/>
        <charset val="128"/>
      </rPr>
      <t xml:space="preserve">
　　差額 ＝ （２）①加算実績額 － ｛【別紙様式８別添１】（６）③副主任保育士等に係る
　　　　　　　　賃金改善額 ＋【別紙様式８別添１】（６）③副主任保育士等に係る法定福利費
　　　　　　　　等の事業主負担分の総額＋ 【別紙様式８別添１】（７）③職務分野別リーダー
　　　　　　　　等に係る賃金改善額 ＋ 【別紙様式８別添１】（７）③職務分野別リーダー等に
　　　　　　　　係る法定福利費等の事業主負担分の総額｝</t>
    </r>
    <rPh sb="1" eb="3">
      <t>ヨウシキ</t>
    </rPh>
    <rPh sb="5" eb="6">
      <t>オヨ</t>
    </rPh>
    <rPh sb="36" eb="40">
      <t>シンキジユウ</t>
    </rPh>
    <rPh sb="43" eb="45">
      <t>バアイ</t>
    </rPh>
    <rPh sb="48" eb="50">
      <t>サガク</t>
    </rPh>
    <rPh sb="57" eb="59">
      <t>トクテイ</t>
    </rPh>
    <rPh sb="59" eb="61">
      <t>カサン</t>
    </rPh>
    <rPh sb="61" eb="64">
      <t>ジッセキガク</t>
    </rPh>
    <rPh sb="71" eb="75">
      <t>チンギンカイゼン</t>
    </rPh>
    <rPh sb="75" eb="76">
      <t>トウ</t>
    </rPh>
    <rPh sb="82" eb="84">
      <t>シンキ</t>
    </rPh>
    <rPh sb="84" eb="86">
      <t>ジユウ</t>
    </rPh>
    <rPh sb="89" eb="91">
      <t>バアイ</t>
    </rPh>
    <rPh sb="94" eb="96">
      <t>サガク</t>
    </rPh>
    <rPh sb="103" eb="105">
      <t>カサン</t>
    </rPh>
    <rPh sb="105" eb="108">
      <t>ジッセキガク</t>
    </rPh>
    <rPh sb="113" eb="115">
      <t>ベッシ</t>
    </rPh>
    <rPh sb="115" eb="117">
      <t>ヨウシキ</t>
    </rPh>
    <rPh sb="118" eb="120">
      <t>ベッテン</t>
    </rPh>
    <rPh sb="126" eb="129">
      <t>フクシュニン</t>
    </rPh>
    <rPh sb="129" eb="132">
      <t>ホイクシ</t>
    </rPh>
    <rPh sb="132" eb="133">
      <t>トウ</t>
    </rPh>
    <rPh sb="134" eb="135">
      <t>カカ</t>
    </rPh>
    <rPh sb="145" eb="147">
      <t>チンギン</t>
    </rPh>
    <rPh sb="147" eb="149">
      <t>カイゼン</t>
    </rPh>
    <rPh sb="149" eb="150">
      <t>ガク</t>
    </rPh>
    <rPh sb="204" eb="206">
      <t>ベッシ</t>
    </rPh>
    <rPh sb="206" eb="208">
      <t>ヨウシキ</t>
    </rPh>
    <rPh sb="209" eb="211">
      <t>ベッテン</t>
    </rPh>
    <rPh sb="217" eb="222">
      <t>ショクムブンヤベツ</t>
    </rPh>
    <phoneticPr fontId="5"/>
  </si>
  <si>
    <t>　① 加算実績額に要した費用の総額との
　　　差額
　　　（千円未満の端数は切り捨て）</t>
    <rPh sb="3" eb="5">
      <t>カサン</t>
    </rPh>
    <rPh sb="5" eb="7">
      <t>ジッセキ</t>
    </rPh>
    <rPh sb="7" eb="8">
      <t>ガク</t>
    </rPh>
    <rPh sb="9" eb="10">
      <t>ヨウ</t>
    </rPh>
    <rPh sb="12" eb="14">
      <t>ヒヨウ</t>
    </rPh>
    <rPh sb="15" eb="17">
      <t>ソウガク</t>
    </rPh>
    <rPh sb="23" eb="25">
      <t>サガク</t>
    </rPh>
    <rPh sb="29" eb="33">
      <t>センエンミマン</t>
    </rPh>
    <rPh sb="34" eb="36">
      <t>ハスウ</t>
    </rPh>
    <rPh sb="37" eb="38">
      <t>キ</t>
    </rPh>
    <rPh sb="39" eb="40">
      <t>ス</t>
    </rPh>
    <phoneticPr fontId="5"/>
  </si>
  <si>
    <t>（５）加算実績額と賃金改善に要した費用の総額との差額について</t>
    <rPh sb="3" eb="5">
      <t>カサン</t>
    </rPh>
    <rPh sb="5" eb="7">
      <t>ジッセキ</t>
    </rPh>
    <rPh sb="7" eb="8">
      <t>ガク</t>
    </rPh>
    <rPh sb="9" eb="11">
      <t>チンギン</t>
    </rPh>
    <rPh sb="11" eb="13">
      <t>カイゼン</t>
    </rPh>
    <rPh sb="14" eb="15">
      <t>ヨウ</t>
    </rPh>
    <rPh sb="17" eb="19">
      <t>ヒヨウ</t>
    </rPh>
    <rPh sb="20" eb="22">
      <t>ソウガク</t>
    </rPh>
    <rPh sb="24" eb="26">
      <t>サガク</t>
    </rPh>
    <phoneticPr fontId="5"/>
  </si>
  <si>
    <t>【様式８別添２】に入力された数値を基に自動入力されます。</t>
    <rPh sb="1" eb="3">
      <t>ヨウシキ</t>
    </rPh>
    <rPh sb="4" eb="6">
      <t>ベッテン</t>
    </rPh>
    <rPh sb="9" eb="11">
      <t>ニュウリョク</t>
    </rPh>
    <rPh sb="14" eb="16">
      <t>スウチ</t>
    </rPh>
    <rPh sb="17" eb="18">
      <t>モト</t>
    </rPh>
    <rPh sb="19" eb="21">
      <t>ジドウ</t>
    </rPh>
    <rPh sb="21" eb="23">
      <t>ニュウリョク</t>
    </rPh>
    <phoneticPr fontId="5"/>
  </si>
  <si>
    <t>（４） 他施設・事業所への配分等について</t>
    <rPh sb="4" eb="5">
      <t>タ</t>
    </rPh>
    <rPh sb="5" eb="7">
      <t>シセツ</t>
    </rPh>
    <rPh sb="8" eb="11">
      <t>ジギョウショ</t>
    </rPh>
    <rPh sb="13" eb="15">
      <t>ハイブン</t>
    </rPh>
    <rPh sb="15" eb="16">
      <t>トウ</t>
    </rPh>
    <phoneticPr fontId="5"/>
  </si>
  <si>
    <t>新規事由ありの場合のみ、賃金改善実績額に応じて増加した法定福利費等の事業主負担分について、別シート「事業者」の「社会保険料率」を入力すると自動計算されます。</t>
    <rPh sb="64" eb="66">
      <t>ニュウリョク</t>
    </rPh>
    <phoneticPr fontId="5"/>
  </si>
  <si>
    <t>　⑩ 事業主負担増加相当総額</t>
    <rPh sb="3" eb="6">
      <t>ジギョウヌシ</t>
    </rPh>
    <rPh sb="6" eb="8">
      <t>フタン</t>
    </rPh>
    <rPh sb="8" eb="10">
      <t>ゾウカ</t>
    </rPh>
    <rPh sb="10" eb="12">
      <t>ソウトウ</t>
    </rPh>
    <rPh sb="12" eb="14">
      <t>ソウガク</t>
    </rPh>
    <phoneticPr fontId="5"/>
  </si>
  <si>
    <t>新規事由ありの場合のみ、基準年度に加算Ⅱの対象で、かつ加算当年度（令和５年度）に加算Ⅱの対象外となった職員の基準年度における賃金改善額を入力してください。
※ 令和５年度は公定価格の改定による新規事由がないため、該当なし。</t>
    <rPh sb="12" eb="14">
      <t>キジュン</t>
    </rPh>
    <rPh sb="14" eb="16">
      <t>ネンド</t>
    </rPh>
    <rPh sb="17" eb="19">
      <t>カサン</t>
    </rPh>
    <rPh sb="21" eb="23">
      <t>タイショウ</t>
    </rPh>
    <rPh sb="27" eb="29">
      <t>カサン</t>
    </rPh>
    <rPh sb="29" eb="32">
      <t>トウネンド</t>
    </rPh>
    <rPh sb="33" eb="35">
      <t>レイワ</t>
    </rPh>
    <rPh sb="36" eb="38">
      <t>ネンド</t>
    </rPh>
    <rPh sb="40" eb="42">
      <t>カサン</t>
    </rPh>
    <rPh sb="44" eb="47">
      <t>タイショウガイ</t>
    </rPh>
    <rPh sb="51" eb="53">
      <t>ショクイン</t>
    </rPh>
    <rPh sb="54" eb="56">
      <t>キジュン</t>
    </rPh>
    <rPh sb="56" eb="58">
      <t>ネンド</t>
    </rPh>
    <rPh sb="62" eb="64">
      <t>チンギン</t>
    </rPh>
    <rPh sb="64" eb="66">
      <t>カイゼン</t>
    </rPh>
    <rPh sb="66" eb="67">
      <t>ガク</t>
    </rPh>
    <rPh sb="68" eb="70">
      <t>ニュウリョク</t>
    </rPh>
    <rPh sb="86" eb="88">
      <t>コウテイ</t>
    </rPh>
    <rPh sb="88" eb="90">
      <t>カカク</t>
    </rPh>
    <rPh sb="91" eb="93">
      <t>カイテイ</t>
    </rPh>
    <rPh sb="96" eb="98">
      <t>シンキ</t>
    </rPh>
    <rPh sb="98" eb="100">
      <t>ジユウ</t>
    </rPh>
    <rPh sb="106" eb="108">
      <t>ガイトウ</t>
    </rPh>
    <phoneticPr fontId="5"/>
  </si>
  <si>
    <t>　⑨ 基準年度に加算Ⅱの対象であり、
　　　かつ加算当年度に加算Ⅱの対象外と
　　　なった職員に係る、基準年度における
　　　加算Ⅱに係る賃金改善額</t>
    <rPh sb="3" eb="5">
      <t>キジュン</t>
    </rPh>
    <rPh sb="5" eb="7">
      <t>ネンド</t>
    </rPh>
    <rPh sb="8" eb="10">
      <t>カサン</t>
    </rPh>
    <rPh sb="12" eb="14">
      <t>タイショウ</t>
    </rPh>
    <rPh sb="24" eb="26">
      <t>カサン</t>
    </rPh>
    <rPh sb="26" eb="29">
      <t>トウネンド</t>
    </rPh>
    <rPh sb="30" eb="32">
      <t>カサン</t>
    </rPh>
    <rPh sb="34" eb="37">
      <t>タイショウガイ</t>
    </rPh>
    <rPh sb="45" eb="47">
      <t>ショクイン</t>
    </rPh>
    <rPh sb="48" eb="49">
      <t>カカ</t>
    </rPh>
    <rPh sb="51" eb="53">
      <t>キジュン</t>
    </rPh>
    <rPh sb="53" eb="55">
      <t>ネンド</t>
    </rPh>
    <rPh sb="63" eb="65">
      <t>カサン</t>
    </rPh>
    <rPh sb="67" eb="68">
      <t>カカ</t>
    </rPh>
    <rPh sb="69" eb="71">
      <t>チンギン</t>
    </rPh>
    <rPh sb="71" eb="73">
      <t>カイゼン</t>
    </rPh>
    <rPh sb="73" eb="74">
      <t>ガク</t>
    </rPh>
    <phoneticPr fontId="5"/>
  </si>
  <si>
    <t>様式１０別添１を入力すると自動計算されます。</t>
    <rPh sb="0" eb="2">
      <t>ヨウシキ</t>
    </rPh>
    <rPh sb="4" eb="6">
      <t>ベッテン</t>
    </rPh>
    <rPh sb="8" eb="10">
      <t>ニュウリョク</t>
    </rPh>
    <rPh sb="13" eb="15">
      <t>ジドウ</t>
    </rPh>
    <rPh sb="15" eb="17">
      <t>ケイサン</t>
    </rPh>
    <phoneticPr fontId="5"/>
  </si>
  <si>
    <t>　⑧ 令和４年度の加算Ⅲ等による
　　　賃金改善額</t>
    <phoneticPr fontId="5"/>
  </si>
  <si>
    <t>基準翌年度から加算当年度（令和５年度）までの公定価格における人件費の改定分による賃金改善額（役職手当、職務手当など職位、職責又は職務内容等に応じて決まって毎月支払われる手当又は基本給に限る。）のうち、加算当年度に加算Ⅱの対象となった副主任保育士等、職務分野別リーダー等、及び園長以外の管理職に係る部分を合算して得た額を入力してください。</t>
    <rPh sb="13" eb="15">
      <t>レイワ</t>
    </rPh>
    <rPh sb="16" eb="18">
      <t>ネンド</t>
    </rPh>
    <rPh sb="40" eb="42">
      <t>チンギン</t>
    </rPh>
    <rPh sb="42" eb="44">
      <t>カイゼン</t>
    </rPh>
    <rPh sb="44" eb="45">
      <t>ガク</t>
    </rPh>
    <rPh sb="100" eb="102">
      <t>カサン</t>
    </rPh>
    <rPh sb="102" eb="105">
      <t>トウネンド</t>
    </rPh>
    <rPh sb="106" eb="108">
      <t>カサン</t>
    </rPh>
    <rPh sb="110" eb="112">
      <t>タイショウ</t>
    </rPh>
    <rPh sb="146" eb="147">
      <t>カカ</t>
    </rPh>
    <rPh sb="148" eb="150">
      <t>ブブン</t>
    </rPh>
    <rPh sb="151" eb="153">
      <t>ガッサン</t>
    </rPh>
    <rPh sb="155" eb="156">
      <t>エ</t>
    </rPh>
    <rPh sb="157" eb="158">
      <t>ガク</t>
    </rPh>
    <rPh sb="159" eb="161">
      <t>ニュウリョク</t>
    </rPh>
    <phoneticPr fontId="5"/>
  </si>
  <si>
    <t>　⑦ 基準翌年度から加算当年度までの
　　　公定価格における人件費の改定分</t>
    <rPh sb="3" eb="5">
      <t>キジュン</t>
    </rPh>
    <rPh sb="5" eb="8">
      <t>ヨクネンド</t>
    </rPh>
    <rPh sb="10" eb="12">
      <t>カサン</t>
    </rPh>
    <rPh sb="12" eb="15">
      <t>トウネンド</t>
    </rPh>
    <rPh sb="22" eb="24">
      <t>コウテイ</t>
    </rPh>
    <rPh sb="24" eb="26">
      <t>カカク</t>
    </rPh>
    <rPh sb="30" eb="33">
      <t>ジンケンヒ</t>
    </rPh>
    <rPh sb="34" eb="36">
      <t>カイテイ</t>
    </rPh>
    <rPh sb="36" eb="37">
      <t>ブン</t>
    </rPh>
    <phoneticPr fontId="5"/>
  </si>
  <si>
    <r>
      <t>加算当年度（令和５年度）に加算Ⅱの対象となった副主任保育士等、職務分野別リーダー等、及び園長以外の管理職を基準年度の給与規程等に適用した場合に、加算Ⅱによる役職手当、職務手当など職位、職責又は職務内容等に応じて、決まって毎月支払われる手当又は基本給の合計を記入してください。
　</t>
    </r>
    <r>
      <rPr>
        <u/>
        <sz val="11"/>
        <rFont val="ＭＳ Ｐゴシック"/>
        <family val="3"/>
        <charset val="128"/>
      </rPr>
      <t>新規事由ありの場合</t>
    </r>
    <r>
      <rPr>
        <sz val="11"/>
        <rFont val="ＭＳ Ｐゴシック"/>
        <family val="3"/>
        <charset val="128"/>
      </rPr>
      <t xml:space="preserve">
　　基準年度の支払い実績がないので、「０」を記入する。
　</t>
    </r>
    <r>
      <rPr>
        <u/>
        <sz val="11"/>
        <rFont val="ＭＳ Ｐゴシック"/>
        <family val="3"/>
        <charset val="128"/>
      </rPr>
      <t>新規事由なしの場合</t>
    </r>
    <r>
      <rPr>
        <sz val="11"/>
        <rFont val="ＭＳ Ｐゴシック"/>
        <family val="3"/>
        <charset val="128"/>
      </rPr>
      <t xml:space="preserve">
　　加算当年度（令和５年度）に加算Ⅱの対象となった副主任保育士等、職務分野別
　　リーダー等、及び園長以外の管理職を基準年度の給与規程等にあてはめた場合に、
　　加算Ⅱによる役職手当、職務手当など職位、職責又は職務内容等に応じて、
　　決まって毎月支払われる手当又は基本給の合計を記入してください。
　　※基準年度と加算当年度に変更がなく、前年度加算残額もない場合は、
　　　　③と⑥は同額を記入
　　※基準年度と加算当年度に変更がないが、前年度加算残額がある場合は、
　　　　③－④＝⑥とする　</t>
    </r>
    <rPh sb="0" eb="2">
      <t>カサン</t>
    </rPh>
    <rPh sb="2" eb="5">
      <t>トウネンド</t>
    </rPh>
    <rPh sb="6" eb="8">
      <t>レイワ</t>
    </rPh>
    <rPh sb="9" eb="11">
      <t>ネンド</t>
    </rPh>
    <rPh sb="13" eb="15">
      <t>カサン</t>
    </rPh>
    <rPh sb="17" eb="19">
      <t>タイショウ</t>
    </rPh>
    <rPh sb="23" eb="26">
      <t>フクシュニン</t>
    </rPh>
    <rPh sb="26" eb="29">
      <t>ホイクシ</t>
    </rPh>
    <rPh sb="29" eb="30">
      <t>トウ</t>
    </rPh>
    <rPh sb="31" eb="36">
      <t>ショクムブンヤベツ</t>
    </rPh>
    <rPh sb="40" eb="41">
      <t>トウ</t>
    </rPh>
    <rPh sb="42" eb="43">
      <t>オヨ</t>
    </rPh>
    <rPh sb="44" eb="46">
      <t>エンチョウ</t>
    </rPh>
    <rPh sb="46" eb="48">
      <t>イガイ</t>
    </rPh>
    <rPh sb="49" eb="51">
      <t>カンリ</t>
    </rPh>
    <rPh sb="51" eb="52">
      <t>ショク</t>
    </rPh>
    <rPh sb="53" eb="55">
      <t>キジュン</t>
    </rPh>
    <rPh sb="55" eb="57">
      <t>ネンド</t>
    </rPh>
    <rPh sb="58" eb="60">
      <t>キュウヨ</t>
    </rPh>
    <rPh sb="60" eb="62">
      <t>キテイ</t>
    </rPh>
    <rPh sb="62" eb="63">
      <t>トウ</t>
    </rPh>
    <rPh sb="64" eb="66">
      <t>テキヨウ</t>
    </rPh>
    <rPh sb="68" eb="70">
      <t>バアイ</t>
    </rPh>
    <rPh sb="72" eb="74">
      <t>カサン</t>
    </rPh>
    <rPh sb="78" eb="80">
      <t>ヤクショク</t>
    </rPh>
    <rPh sb="80" eb="82">
      <t>テアテ</t>
    </rPh>
    <rPh sb="83" eb="85">
      <t>ショクム</t>
    </rPh>
    <rPh sb="85" eb="87">
      <t>テアテ</t>
    </rPh>
    <rPh sb="89" eb="91">
      <t>ショクイ</t>
    </rPh>
    <rPh sb="92" eb="94">
      <t>ショクセキ</t>
    </rPh>
    <rPh sb="94" eb="95">
      <t>マタ</t>
    </rPh>
    <rPh sb="96" eb="98">
      <t>ショクム</t>
    </rPh>
    <rPh sb="98" eb="100">
      <t>ナイヨウ</t>
    </rPh>
    <rPh sb="100" eb="101">
      <t>トウ</t>
    </rPh>
    <rPh sb="102" eb="103">
      <t>オウ</t>
    </rPh>
    <rPh sb="106" eb="107">
      <t>キ</t>
    </rPh>
    <rPh sb="110" eb="112">
      <t>マイツキ</t>
    </rPh>
    <rPh sb="112" eb="114">
      <t>シハラ</t>
    </rPh>
    <rPh sb="117" eb="119">
      <t>テアテ</t>
    </rPh>
    <rPh sb="119" eb="120">
      <t>マタ</t>
    </rPh>
    <rPh sb="121" eb="124">
      <t>キホンキュウ</t>
    </rPh>
    <rPh sb="125" eb="127">
      <t>ゴウケイ</t>
    </rPh>
    <rPh sb="128" eb="130">
      <t>キニュウ</t>
    </rPh>
    <phoneticPr fontId="5"/>
  </si>
  <si>
    <t>　⑥ 基準年度の賃金水準（当該年度に係る
　　　加算残額（令和４年度の加算Ⅲに係る
　　　ものを除く）を含む。役職手当、職務手
　　　当など職位、職責又は職務内容等に
　　　応じて決まって毎月支払われる手当
　　　及び基本給に限る。）</t>
    <rPh sb="3" eb="5">
      <t>キジュン</t>
    </rPh>
    <rPh sb="5" eb="7">
      <t>ネンド</t>
    </rPh>
    <rPh sb="8" eb="10">
      <t>チンギン</t>
    </rPh>
    <rPh sb="10" eb="12">
      <t>スイジュン</t>
    </rPh>
    <phoneticPr fontId="5"/>
  </si>
  <si>
    <t>⑥⑦⑧に入力された値を基に自動入力されます。</t>
    <rPh sb="4" eb="6">
      <t>ニュウリョク</t>
    </rPh>
    <rPh sb="9" eb="10">
      <t>アタイ</t>
    </rPh>
    <rPh sb="11" eb="12">
      <t>モト</t>
    </rPh>
    <rPh sb="13" eb="15">
      <t>ジドウ</t>
    </rPh>
    <rPh sb="15" eb="17">
      <t>ニュウリョク</t>
    </rPh>
    <phoneticPr fontId="5"/>
  </si>
  <si>
    <t>　⑤ 起点賃金水準（⑥＋⑦－⑧）</t>
    <rPh sb="3" eb="5">
      <t>キテン</t>
    </rPh>
    <rPh sb="5" eb="7">
      <t>チンギン</t>
    </rPh>
    <rPh sb="7" eb="9">
      <t>スイジュン</t>
    </rPh>
    <phoneticPr fontId="5"/>
  </si>
  <si>
    <t>【様式６別添１】賃金改善明細書（職員別）⑬に入力されると自動入力されます。</t>
    <rPh sb="0" eb="2">
      <t>ヨウシキ</t>
    </rPh>
    <rPh sb="3" eb="5">
      <t>ベッテン</t>
    </rPh>
    <rPh sb="7" eb="9">
      <t>チンギン</t>
    </rPh>
    <rPh sb="9" eb="11">
      <t>カイゼン</t>
    </rPh>
    <rPh sb="11" eb="14">
      <t>メイサイショ</t>
    </rPh>
    <rPh sb="15" eb="17">
      <t>ショクイン</t>
    </rPh>
    <rPh sb="17" eb="18">
      <t>ベツ</t>
    </rPh>
    <rPh sb="22" eb="24">
      <t>ニュウリョク</t>
    </rPh>
    <rPh sb="27" eb="29">
      <t>ジドウ</t>
    </rPh>
    <rPh sb="29" eb="31">
      <t>ニュウリョク</t>
    </rPh>
    <phoneticPr fontId="5"/>
  </si>
  <si>
    <t>自動入力</t>
    <rPh sb="0" eb="2">
      <t>ジドウ</t>
    </rPh>
    <rPh sb="2" eb="4">
      <t>ニュウリョク</t>
    </rPh>
    <phoneticPr fontId="5"/>
  </si>
  <si>
    <t>　④ ③のうち令和４年度の加算残額に
　　　係る支払賃金</t>
    <rPh sb="7" eb="9">
      <t>レイワ</t>
    </rPh>
    <rPh sb="10" eb="12">
      <t>ネンド</t>
    </rPh>
    <rPh sb="13" eb="15">
      <t>カサン</t>
    </rPh>
    <rPh sb="15" eb="17">
      <t>ザンガク</t>
    </rPh>
    <rPh sb="22" eb="23">
      <t>カカ</t>
    </rPh>
    <rPh sb="24" eb="28">
      <t>シハライチンギン</t>
    </rPh>
    <phoneticPr fontId="5"/>
  </si>
  <si>
    <r>
      <t>加算当年度（令和５年度）に加算Ⅱの対象となった副主任保育士等、職務分野別リーダー等、及び園長以外の管理職に対して、加算当年度（令和５年度）に加算Ⅱにより支給した役職手当、職務手当など職位、職責又は職務内容等に応じて、決まって毎月支払われた手当又は基本給</t>
    </r>
    <r>
      <rPr>
        <sz val="10"/>
        <rFont val="ＭＳ Ｐゴシック"/>
        <family val="3"/>
        <charset val="128"/>
      </rPr>
      <t>（基準翌年度から加算当年度までの公定価格における人件費の改定分による賃金改善額を含む。）</t>
    </r>
    <r>
      <rPr>
        <sz val="11"/>
        <rFont val="ＭＳ Ｐゴシック"/>
        <family val="3"/>
        <charset val="128"/>
      </rPr>
      <t>の合計が自動入力されます。</t>
    </r>
    <rPh sb="6" eb="8">
      <t>レイワ</t>
    </rPh>
    <rPh sb="9" eb="11">
      <t>ネンド</t>
    </rPh>
    <rPh sb="57" eb="62">
      <t>カサントウネンド</t>
    </rPh>
    <rPh sb="63" eb="65">
      <t>レイワ</t>
    </rPh>
    <rPh sb="66" eb="68">
      <t>ネンド</t>
    </rPh>
    <rPh sb="166" eb="167">
      <t>フク</t>
    </rPh>
    <rPh sb="174" eb="176">
      <t>ジドウ</t>
    </rPh>
    <rPh sb="176" eb="178">
      <t>ニュウリョク</t>
    </rPh>
    <phoneticPr fontId="5"/>
  </si>
  <si>
    <t>自動入力</t>
    <rPh sb="0" eb="4">
      <t>ジドウニュウリョク</t>
    </rPh>
    <phoneticPr fontId="5"/>
  </si>
  <si>
    <t>　③ 支払賃金（役職手当、職務手当など
　　　職位、職責又は職務内容等に応じて
　　　決まって毎月支払われる手当又は
　　　基本給に限る。）</t>
    <rPh sb="3" eb="5">
      <t>シハライ</t>
    </rPh>
    <rPh sb="5" eb="7">
      <t>チンギン</t>
    </rPh>
    <rPh sb="8" eb="10">
      <t>ヤクショク</t>
    </rPh>
    <rPh sb="10" eb="12">
      <t>テアテ</t>
    </rPh>
    <rPh sb="13" eb="15">
      <t>ショクム</t>
    </rPh>
    <rPh sb="15" eb="17">
      <t>テアテ</t>
    </rPh>
    <rPh sb="23" eb="25">
      <t>ショクイ</t>
    </rPh>
    <rPh sb="26" eb="28">
      <t>ショクセキ</t>
    </rPh>
    <rPh sb="28" eb="29">
      <t>マタ</t>
    </rPh>
    <rPh sb="30" eb="32">
      <t>ショクム</t>
    </rPh>
    <rPh sb="32" eb="34">
      <t>ナイヨウ</t>
    </rPh>
    <rPh sb="34" eb="35">
      <t>トウ</t>
    </rPh>
    <rPh sb="36" eb="37">
      <t>オウ</t>
    </rPh>
    <rPh sb="43" eb="44">
      <t>キ</t>
    </rPh>
    <rPh sb="47" eb="49">
      <t>マイツキ</t>
    </rPh>
    <rPh sb="49" eb="51">
      <t>シハラ</t>
    </rPh>
    <rPh sb="54" eb="56">
      <t>テアテ</t>
    </rPh>
    <rPh sb="56" eb="57">
      <t>マタ</t>
    </rPh>
    <rPh sb="62" eb="65">
      <t>キホンキュウ</t>
    </rPh>
    <rPh sb="66" eb="67">
      <t>カギ</t>
    </rPh>
    <phoneticPr fontId="5"/>
  </si>
  <si>
    <t>　② 賃金改善実績総額
　　　（③－④－⑤－⑨）</t>
    <rPh sb="3" eb="5">
      <t>チンギン</t>
    </rPh>
    <rPh sb="5" eb="7">
      <t>カイゼン</t>
    </rPh>
    <rPh sb="7" eb="9">
      <t>ジッセキ</t>
    </rPh>
    <rPh sb="9" eb="11">
      <t>ソウガク</t>
    </rPh>
    <phoneticPr fontId="5"/>
  </si>
  <si>
    <t>様式８別添１に入力された値を基に自動入力されます。</t>
    <rPh sb="0" eb="2">
      <t>ヨウシキ</t>
    </rPh>
    <rPh sb="3" eb="5">
      <t>ベッテン</t>
    </rPh>
    <rPh sb="7" eb="9">
      <t>ニュウリョク</t>
    </rPh>
    <rPh sb="12" eb="13">
      <t>アタイ</t>
    </rPh>
    <rPh sb="14" eb="15">
      <t>モト</t>
    </rPh>
    <rPh sb="16" eb="20">
      <t>ジドウニュウリョク</t>
    </rPh>
    <phoneticPr fontId="5"/>
  </si>
  <si>
    <t>　① 賃金改善等実績総額（②＋⑩）
　　　（千円未満の端数は切り捨て）</t>
    <rPh sb="3" eb="5">
      <t>チンギン</t>
    </rPh>
    <rPh sb="5" eb="7">
      <t>カイゼン</t>
    </rPh>
    <rPh sb="7" eb="8">
      <t>トウ</t>
    </rPh>
    <rPh sb="8" eb="10">
      <t>ジッセキ</t>
    </rPh>
    <rPh sb="10" eb="12">
      <t>ソウガク</t>
    </rPh>
    <rPh sb="22" eb="26">
      <t>センエンミマン</t>
    </rPh>
    <rPh sb="27" eb="29">
      <t>ハスウ</t>
    </rPh>
    <rPh sb="30" eb="31">
      <t>キ</t>
    </rPh>
    <rPh sb="32" eb="33">
      <t>ス</t>
    </rPh>
    <phoneticPr fontId="5"/>
  </si>
  <si>
    <t>（３） 賃金改善等実績総額</t>
    <rPh sb="4" eb="6">
      <t>チンギン</t>
    </rPh>
    <rPh sb="6" eb="8">
      <t>カイゼン</t>
    </rPh>
    <rPh sb="8" eb="9">
      <t>トウ</t>
    </rPh>
    <rPh sb="9" eb="11">
      <t>ジッセキ</t>
    </rPh>
    <rPh sb="11" eb="13">
      <t>ソウガク</t>
    </rPh>
    <phoneticPr fontId="5"/>
  </si>
  <si>
    <t>【様式８（５）①を新規事由ありにした場合】
　別シート「事業者入力」を入力すると自動入力されます。</t>
    <phoneticPr fontId="5"/>
  </si>
  <si>
    <t>別シート「事業者入力」を入力すると自動入力されます。</t>
    <phoneticPr fontId="5"/>
  </si>
  <si>
    <t>人数B</t>
    <rPh sb="0" eb="2">
      <t>ニンズウ</t>
    </rPh>
    <phoneticPr fontId="5"/>
  </si>
  <si>
    <t>別シート「事業者入力」を入力すると自動入力されます。</t>
    <rPh sb="12" eb="14">
      <t>ニュウリョク</t>
    </rPh>
    <rPh sb="17" eb="19">
      <t>ジドウ</t>
    </rPh>
    <rPh sb="19" eb="21">
      <t>ニュウリョク</t>
    </rPh>
    <phoneticPr fontId="5"/>
  </si>
  <si>
    <t>人数A</t>
    <rPh sb="0" eb="2">
      <t>ニンズウ</t>
    </rPh>
    <phoneticPr fontId="5"/>
  </si>
  <si>
    <t>別シート「事業者入力」の「加算Ⅱ　賃金改善加算実績額」を入力すると自動入力されます。
なお、施設・事業所間で加算額の一部の配分を調整した場合は、別紙様式８別添２に他施設・事業所への配分等を入力してください。</t>
    <rPh sb="13" eb="15">
      <t>カサン</t>
    </rPh>
    <rPh sb="28" eb="30">
      <t>ニュウリョク</t>
    </rPh>
    <rPh sb="33" eb="35">
      <t>ジドウ</t>
    </rPh>
    <rPh sb="35" eb="37">
      <t>ニュウリョク</t>
    </rPh>
    <rPh sb="46" eb="48">
      <t>シセツ</t>
    </rPh>
    <rPh sb="49" eb="52">
      <t>ジギョウショ</t>
    </rPh>
    <rPh sb="52" eb="53">
      <t>カン</t>
    </rPh>
    <rPh sb="54" eb="57">
      <t>カサンガク</t>
    </rPh>
    <rPh sb="58" eb="60">
      <t>イチブ</t>
    </rPh>
    <rPh sb="61" eb="63">
      <t>ハイブン</t>
    </rPh>
    <rPh sb="64" eb="66">
      <t>チョウセイ</t>
    </rPh>
    <rPh sb="68" eb="70">
      <t>バアイ</t>
    </rPh>
    <rPh sb="72" eb="74">
      <t>ベッシ</t>
    </rPh>
    <rPh sb="74" eb="76">
      <t>ヨウシキ</t>
    </rPh>
    <rPh sb="77" eb="79">
      <t>ベッテン</t>
    </rPh>
    <rPh sb="94" eb="96">
      <t>ニュウリョク</t>
    </rPh>
    <phoneticPr fontId="5"/>
  </si>
  <si>
    <t>（２） 加算実績額</t>
    <rPh sb="4" eb="6">
      <t>カサン</t>
    </rPh>
    <rPh sb="6" eb="9">
      <t>ジッセキガク</t>
    </rPh>
    <phoneticPr fontId="5"/>
  </si>
  <si>
    <t>加算前年度（令和４年度）の加算残額に対して精算を行った場合は、精算方法（対象者の選定、支払い金額の算定）について入力してください。
（例：加算Ⅱの対象職員に、勤務成績に応じて理事長が決定した金額を一時金として支給）</t>
    <rPh sb="18" eb="19">
      <t>タイ</t>
    </rPh>
    <rPh sb="21" eb="23">
      <t>セイサン</t>
    </rPh>
    <rPh sb="24" eb="25">
      <t>オコナ</t>
    </rPh>
    <rPh sb="27" eb="29">
      <t>バアイ</t>
    </rPh>
    <rPh sb="31" eb="33">
      <t>セイサン</t>
    </rPh>
    <rPh sb="33" eb="35">
      <t>ホウホウ</t>
    </rPh>
    <rPh sb="36" eb="39">
      <t>タイショウシャ</t>
    </rPh>
    <rPh sb="40" eb="42">
      <t>センテイ</t>
    </rPh>
    <rPh sb="43" eb="45">
      <t>シハラ</t>
    </rPh>
    <rPh sb="46" eb="48">
      <t>キンガク</t>
    </rPh>
    <rPh sb="49" eb="51">
      <t>サンテイ</t>
    </rPh>
    <rPh sb="56" eb="58">
      <t>ニュウリョク</t>
    </rPh>
    <rPh sb="67" eb="68">
      <t>レイ</t>
    </rPh>
    <rPh sb="69" eb="71">
      <t>カサン</t>
    </rPh>
    <rPh sb="73" eb="75">
      <t>タイショウ</t>
    </rPh>
    <rPh sb="75" eb="77">
      <t>ショクイン</t>
    </rPh>
    <rPh sb="79" eb="81">
      <t>キンム</t>
    </rPh>
    <rPh sb="81" eb="83">
      <t>セイセキ</t>
    </rPh>
    <rPh sb="84" eb="85">
      <t>オウ</t>
    </rPh>
    <rPh sb="87" eb="90">
      <t>リジチョウ</t>
    </rPh>
    <rPh sb="91" eb="93">
      <t>ケッテイ</t>
    </rPh>
    <rPh sb="95" eb="97">
      <t>キンガク</t>
    </rPh>
    <rPh sb="98" eb="101">
      <t>イチジキン</t>
    </rPh>
    <rPh sb="104" eb="106">
      <t>シキュウ</t>
    </rPh>
    <phoneticPr fontId="5"/>
  </si>
  <si>
    <t>　支払った給与の項目</t>
    <rPh sb="1" eb="3">
      <t>シハラ</t>
    </rPh>
    <rPh sb="5" eb="7">
      <t>キュウヨ</t>
    </rPh>
    <rPh sb="8" eb="10">
      <t>コウモク</t>
    </rPh>
    <phoneticPr fontId="5"/>
  </si>
  <si>
    <t>加算前年度（令和４年度）の加算残額に対して精算が十分な場合は「残額なし」、不十分な場合は金額が自動入力されます。
金額が入力された場合は、一時金等により速やかに精算を行い、精算の状況を踏まえて本報告書を提出してください。</t>
    <rPh sb="0" eb="5">
      <t>カサンゼンネンド</t>
    </rPh>
    <rPh sb="6" eb="8">
      <t>レイワ</t>
    </rPh>
    <rPh sb="9" eb="11">
      <t>ネンド</t>
    </rPh>
    <rPh sb="13" eb="15">
      <t>カサン</t>
    </rPh>
    <rPh sb="15" eb="17">
      <t>ザンガク</t>
    </rPh>
    <rPh sb="18" eb="19">
      <t>タイ</t>
    </rPh>
    <rPh sb="21" eb="23">
      <t>セイサン</t>
    </rPh>
    <rPh sb="24" eb="26">
      <t>ジュウブン</t>
    </rPh>
    <rPh sb="27" eb="29">
      <t>バアイ</t>
    </rPh>
    <rPh sb="31" eb="33">
      <t>ザンガク</t>
    </rPh>
    <rPh sb="37" eb="40">
      <t>フジュウブン</t>
    </rPh>
    <rPh sb="41" eb="43">
      <t>バアイ</t>
    </rPh>
    <rPh sb="44" eb="46">
      <t>キンガク</t>
    </rPh>
    <rPh sb="47" eb="49">
      <t>ジドウ</t>
    </rPh>
    <rPh sb="49" eb="51">
      <t>ニュウリョク</t>
    </rPh>
    <rPh sb="57" eb="59">
      <t>キンガク</t>
    </rPh>
    <rPh sb="60" eb="62">
      <t>ニュウリョク</t>
    </rPh>
    <rPh sb="65" eb="67">
      <t>バアイ</t>
    </rPh>
    <rPh sb="69" eb="72">
      <t>イチジキン</t>
    </rPh>
    <rPh sb="72" eb="73">
      <t>トウ</t>
    </rPh>
    <rPh sb="76" eb="77">
      <t>スミ</t>
    </rPh>
    <rPh sb="80" eb="82">
      <t>セイサン</t>
    </rPh>
    <rPh sb="83" eb="84">
      <t>オコナ</t>
    </rPh>
    <rPh sb="86" eb="88">
      <t>セイサン</t>
    </rPh>
    <rPh sb="89" eb="91">
      <t>ジョウキョウ</t>
    </rPh>
    <rPh sb="92" eb="93">
      <t>フ</t>
    </rPh>
    <rPh sb="96" eb="97">
      <t>ホン</t>
    </rPh>
    <rPh sb="97" eb="100">
      <t>ホウコクショ</t>
    </rPh>
    <phoneticPr fontId="5"/>
  </si>
  <si>
    <t>　 うち法定福利費等の事業主負担増額</t>
    <rPh sb="4" eb="6">
      <t>ホウテイ</t>
    </rPh>
    <rPh sb="6" eb="10">
      <t>フクリヒトウ</t>
    </rPh>
    <rPh sb="11" eb="14">
      <t>ジギョウヌシ</t>
    </rPh>
    <rPh sb="14" eb="16">
      <t>フタン</t>
    </rPh>
    <rPh sb="16" eb="17">
      <t>ゾウ</t>
    </rPh>
    <rPh sb="17" eb="18">
      <t>ガク</t>
    </rPh>
    <phoneticPr fontId="5"/>
  </si>
  <si>
    <t>加算前年度（令和４年度）の加算残額を精算した場合は、【様式６別添１】賃金改善明細書（職員別）⑬を入力すると自動入力されます。</t>
    <rPh sb="6" eb="8">
      <t>レイワ</t>
    </rPh>
    <rPh sb="9" eb="11">
      <t>ネンド</t>
    </rPh>
    <rPh sb="34" eb="38">
      <t>チンギンカイゼン</t>
    </rPh>
    <rPh sb="38" eb="41">
      <t>メイサイショ</t>
    </rPh>
    <rPh sb="42" eb="44">
      <t>ショクイン</t>
    </rPh>
    <rPh sb="44" eb="45">
      <t>ベツ</t>
    </rPh>
    <phoneticPr fontId="5"/>
  </si>
  <si>
    <t>　② 令和４年度の加算残額に対応した
　　　支払い賃金額</t>
    <rPh sb="3" eb="5">
      <t>レイワ</t>
    </rPh>
    <rPh sb="6" eb="8">
      <t>ネンド</t>
    </rPh>
    <rPh sb="9" eb="11">
      <t>カサン</t>
    </rPh>
    <rPh sb="11" eb="13">
      <t>ザンガク</t>
    </rPh>
    <rPh sb="14" eb="16">
      <t>タイオウ</t>
    </rPh>
    <rPh sb="22" eb="24">
      <t>シハラ</t>
    </rPh>
    <rPh sb="25" eb="27">
      <t>チンギン</t>
    </rPh>
    <rPh sb="27" eb="28">
      <t>ガク</t>
    </rPh>
    <phoneticPr fontId="5"/>
  </si>
  <si>
    <t>　① 令和４年度の加算残額</t>
    <rPh sb="3" eb="5">
      <t>レイワ</t>
    </rPh>
    <rPh sb="6" eb="8">
      <t>ネンド</t>
    </rPh>
    <rPh sb="9" eb="11">
      <t>カサン</t>
    </rPh>
    <rPh sb="11" eb="13">
      <t>ザンガク</t>
    </rPh>
    <phoneticPr fontId="5"/>
  </si>
  <si>
    <t>（１）令和４年度の加算残額に対応する賃金改善の状況（令和４年度の加算残額がある場合のみ記入）</t>
    <rPh sb="3" eb="5">
      <t>レイワ</t>
    </rPh>
    <rPh sb="6" eb="8">
      <t>ネンド</t>
    </rPh>
    <rPh sb="26" eb="28">
      <t>レイワ</t>
    </rPh>
    <rPh sb="29" eb="31">
      <t>ネンド</t>
    </rPh>
    <phoneticPr fontId="5"/>
  </si>
  <si>
    <t xml:space="preserve"> 【様式８】賃金改善実績報告書（処遇改善等加算Ⅱ）</t>
    <rPh sb="2" eb="4">
      <t>ヨウシキ</t>
    </rPh>
    <rPh sb="6" eb="10">
      <t>チンギンカイゼン</t>
    </rPh>
    <rPh sb="10" eb="12">
      <t>ジッセキ</t>
    </rPh>
    <rPh sb="12" eb="15">
      <t>ホウコクショ</t>
    </rPh>
    <rPh sb="16" eb="18">
      <t>ショグウ</t>
    </rPh>
    <rPh sb="18" eb="20">
      <t>カイゼン</t>
    </rPh>
    <rPh sb="20" eb="21">
      <t>トウ</t>
    </rPh>
    <rPh sb="21" eb="23">
      <t>カサン</t>
    </rPh>
    <phoneticPr fontId="5"/>
  </si>
  <si>
    <t>賃金改善実績報告書（処遇改善等加算Ⅱ） 作成要領</t>
    <rPh sb="0" eb="2">
      <t>チンギン</t>
    </rPh>
    <rPh sb="2" eb="4">
      <t>カイゼン</t>
    </rPh>
    <rPh sb="4" eb="6">
      <t>ジッセキ</t>
    </rPh>
    <rPh sb="6" eb="9">
      <t>ホウコクショ</t>
    </rPh>
    <rPh sb="10" eb="17">
      <t>ショグウカイゼントウカサン</t>
    </rPh>
    <rPh sb="20" eb="22">
      <t>サクセイ</t>
    </rPh>
    <rPh sb="22" eb="24">
      <t>ヨウリョウ</t>
    </rPh>
    <phoneticPr fontId="5"/>
  </si>
  <si>
    <r>
      <t>施設・事業所の加算当年度（令和５年度）</t>
    </r>
    <r>
      <rPr>
        <sz val="11"/>
        <rFont val="ＭＳ Ｐゴシック"/>
        <family val="3"/>
        <charset val="128"/>
      </rPr>
      <t>の加算実績額のうち、他の施設・事業所に拠出（配分）した金額を入力してください。</t>
    </r>
    <rPh sb="0" eb="2">
      <t>シセツ</t>
    </rPh>
    <rPh sb="3" eb="6">
      <t>ジギョウショ</t>
    </rPh>
    <rPh sb="7" eb="9">
      <t>カサン</t>
    </rPh>
    <rPh sb="9" eb="12">
      <t>トウネンド</t>
    </rPh>
    <rPh sb="13" eb="15">
      <t>レイワ</t>
    </rPh>
    <rPh sb="16" eb="18">
      <t>ネンド</t>
    </rPh>
    <rPh sb="20" eb="22">
      <t>カサン</t>
    </rPh>
    <rPh sb="22" eb="25">
      <t>ジッセキガク</t>
    </rPh>
    <rPh sb="29" eb="30">
      <t>タ</t>
    </rPh>
    <rPh sb="31" eb="33">
      <t>シセツ</t>
    </rPh>
    <rPh sb="34" eb="37">
      <t>ジギョウショ</t>
    </rPh>
    <rPh sb="38" eb="40">
      <t>キョシュツ</t>
    </rPh>
    <rPh sb="41" eb="43">
      <t>ハイブン</t>
    </rPh>
    <rPh sb="46" eb="48">
      <t>キンガク</t>
    </rPh>
    <rPh sb="49" eb="51">
      <t>ニュウリョク</t>
    </rPh>
    <phoneticPr fontId="5"/>
  </si>
  <si>
    <t>「事業者入力シート」の施設・事業所名を入力すると自動で入力されます。</t>
    <rPh sb="1" eb="4">
      <t>ジギョウシャ</t>
    </rPh>
    <rPh sb="4" eb="6">
      <t>ニュウリョク</t>
    </rPh>
    <rPh sb="11" eb="13">
      <t>シセツ</t>
    </rPh>
    <rPh sb="14" eb="17">
      <t>ジギョウショ</t>
    </rPh>
    <rPh sb="17" eb="18">
      <t>メイ</t>
    </rPh>
    <rPh sb="19" eb="21">
      <t>ニュウリョク</t>
    </rPh>
    <rPh sb="24" eb="26">
      <t>ジドウ</t>
    </rPh>
    <rPh sb="27" eb="29">
      <t>ニュウリョク</t>
    </rPh>
    <phoneticPr fontId="5"/>
  </si>
  <si>
    <t>【様式１０別添２】配分変更一覧表</t>
    <rPh sb="1" eb="3">
      <t>ヨウシキ</t>
    </rPh>
    <rPh sb="5" eb="7">
      <t>ベッテン</t>
    </rPh>
    <rPh sb="9" eb="11">
      <t>ハイブン</t>
    </rPh>
    <rPh sb="11" eb="13">
      <t>ヘンコウ</t>
    </rPh>
    <rPh sb="13" eb="16">
      <t>イチランヒョウ</t>
    </rPh>
    <phoneticPr fontId="5"/>
  </si>
  <si>
    <t>賃金改善実施期間中の採用や退職がある場合にはその旨、また、賃金改善額が他の職員と比較して高額(低額、賃金改善を実施しない場合も含む)である場合についてはその理由を記入してください。</t>
    <phoneticPr fontId="5"/>
  </si>
  <si>
    <t>次の数式により自動入力されます。
　【算式】当該年における賃金改善額÷賃金改善実施期間÷常勤換算値＝賃金改善月額</t>
    <rPh sb="0" eb="1">
      <t>ツギ</t>
    </rPh>
    <rPh sb="2" eb="4">
      <t>スウシキ</t>
    </rPh>
    <rPh sb="7" eb="9">
      <t>ジドウ</t>
    </rPh>
    <rPh sb="9" eb="11">
      <t>ニュウリョク</t>
    </rPh>
    <rPh sb="19" eb="21">
      <t>サンシキ</t>
    </rPh>
    <phoneticPr fontId="5"/>
  </si>
  <si>
    <t>　賃金改善月額</t>
    <rPh sb="5" eb="6">
      <t>ツキ</t>
    </rPh>
    <rPh sb="6" eb="7">
      <t>ガク</t>
    </rPh>
    <phoneticPr fontId="5"/>
  </si>
  <si>
    <t>【事業者入力シート】の加算当年度の社会保険料率及び「加算Ⅲによる賃金改善額」を入力すると自動で入力されます。</t>
    <rPh sb="1" eb="4">
      <t>ジギョウシャ</t>
    </rPh>
    <rPh sb="4" eb="6">
      <t>ニュウリョク</t>
    </rPh>
    <rPh sb="11" eb="13">
      <t>カサン</t>
    </rPh>
    <rPh sb="13" eb="16">
      <t>トウネンド</t>
    </rPh>
    <rPh sb="17" eb="19">
      <t>シャカイ</t>
    </rPh>
    <rPh sb="19" eb="22">
      <t>ホケンリョウ</t>
    </rPh>
    <rPh sb="22" eb="23">
      <t>リツ</t>
    </rPh>
    <rPh sb="23" eb="24">
      <t>オヨ</t>
    </rPh>
    <rPh sb="26" eb="28">
      <t>カサン</t>
    </rPh>
    <rPh sb="32" eb="34">
      <t>チンギン</t>
    </rPh>
    <rPh sb="34" eb="36">
      <t>カイゼン</t>
    </rPh>
    <rPh sb="36" eb="37">
      <t>ガク</t>
    </rPh>
    <rPh sb="39" eb="41">
      <t>ニュウリョク</t>
    </rPh>
    <rPh sb="44" eb="46">
      <t>ジドウ</t>
    </rPh>
    <rPh sb="47" eb="49">
      <t>ニュウリョク</t>
    </rPh>
    <phoneticPr fontId="5"/>
  </si>
  <si>
    <t>　賃金改善に伴い増加する法定福利費等の
　事業主負担分</t>
    <phoneticPr fontId="5"/>
  </si>
  <si>
    <t>職員ごとの加算Ⅲによる賃金改善額を「毎月決まって支払われる基本給又は手当」と「その他」の賃金項目に分けて入力してください。</t>
    <rPh sb="0" eb="2">
      <t>ショクイン</t>
    </rPh>
    <rPh sb="5" eb="7">
      <t>カサン</t>
    </rPh>
    <rPh sb="11" eb="13">
      <t>チンギン</t>
    </rPh>
    <rPh sb="13" eb="15">
      <t>カイゼン</t>
    </rPh>
    <rPh sb="15" eb="16">
      <t>ガク</t>
    </rPh>
    <rPh sb="18" eb="20">
      <t>マイツキ</t>
    </rPh>
    <rPh sb="20" eb="21">
      <t>キ</t>
    </rPh>
    <rPh sb="24" eb="26">
      <t>シハラ</t>
    </rPh>
    <rPh sb="29" eb="32">
      <t>キホンキュウ</t>
    </rPh>
    <rPh sb="32" eb="33">
      <t>マタ</t>
    </rPh>
    <rPh sb="34" eb="36">
      <t>テアテ</t>
    </rPh>
    <rPh sb="41" eb="42">
      <t>タ</t>
    </rPh>
    <rPh sb="44" eb="46">
      <t>チンギン</t>
    </rPh>
    <rPh sb="46" eb="48">
      <t>コウモク</t>
    </rPh>
    <rPh sb="49" eb="50">
      <t>ワ</t>
    </rPh>
    <rPh sb="52" eb="54">
      <t>ニュウリョク</t>
    </rPh>
    <phoneticPr fontId="5"/>
  </si>
  <si>
    <t>　加算Ⅲによる賃金改善額</t>
    <rPh sb="1" eb="3">
      <t>カサン</t>
    </rPh>
    <rPh sb="7" eb="9">
      <t>チンギン</t>
    </rPh>
    <rPh sb="9" eb="11">
      <t>カイゼン</t>
    </rPh>
    <rPh sb="11" eb="12">
      <t>ガク</t>
    </rPh>
    <phoneticPr fontId="5"/>
  </si>
  <si>
    <t>改善した給与項目について、賃金台帳における給与項目の名称を入力してください。</t>
    <rPh sb="0" eb="2">
      <t>カイゼン</t>
    </rPh>
    <rPh sb="4" eb="6">
      <t>キュウヨ</t>
    </rPh>
    <rPh sb="6" eb="8">
      <t>コウモク</t>
    </rPh>
    <rPh sb="13" eb="15">
      <t>チンギン</t>
    </rPh>
    <rPh sb="15" eb="17">
      <t>ダイチョウ</t>
    </rPh>
    <rPh sb="21" eb="23">
      <t>キュウヨ</t>
    </rPh>
    <rPh sb="23" eb="25">
      <t>コウモク</t>
    </rPh>
    <rPh sb="26" eb="28">
      <t>メイショウ</t>
    </rPh>
    <rPh sb="29" eb="31">
      <t>ニュウリョク</t>
    </rPh>
    <phoneticPr fontId="5"/>
  </si>
  <si>
    <t>常勤職員は「１．０」と入力してください。
非常勤職員は、次の算式によって得た値を入力してください。
＜算式＞
常勤換算値 ＝ 非常勤職員の１か月の勤務時間（平均） ÷ 常勤職員の所定労働時間</t>
    <rPh sb="0" eb="2">
      <t>ジョウキン</t>
    </rPh>
    <rPh sb="2" eb="4">
      <t>ショクイン</t>
    </rPh>
    <rPh sb="11" eb="13">
      <t>ニュウリョク</t>
    </rPh>
    <rPh sb="21" eb="24">
      <t>ヒジョウキン</t>
    </rPh>
    <rPh sb="24" eb="26">
      <t>ショクイン</t>
    </rPh>
    <rPh sb="28" eb="29">
      <t>ツギ</t>
    </rPh>
    <rPh sb="30" eb="32">
      <t>サンシキ</t>
    </rPh>
    <rPh sb="36" eb="37">
      <t>エ</t>
    </rPh>
    <rPh sb="38" eb="39">
      <t>アタイ</t>
    </rPh>
    <rPh sb="40" eb="42">
      <t>ニュウリョク</t>
    </rPh>
    <rPh sb="51" eb="53">
      <t>サンシキ</t>
    </rPh>
    <rPh sb="55" eb="57">
      <t>ジョウキン</t>
    </rPh>
    <rPh sb="57" eb="59">
      <t>カンサン</t>
    </rPh>
    <rPh sb="59" eb="60">
      <t>チ</t>
    </rPh>
    <rPh sb="63" eb="66">
      <t>ヒジョウキン</t>
    </rPh>
    <rPh sb="66" eb="68">
      <t>ショクイン</t>
    </rPh>
    <rPh sb="71" eb="72">
      <t>ゲツ</t>
    </rPh>
    <rPh sb="73" eb="75">
      <t>キンム</t>
    </rPh>
    <rPh sb="75" eb="77">
      <t>ジカン</t>
    </rPh>
    <rPh sb="78" eb="80">
      <t>ヘイキン</t>
    </rPh>
    <rPh sb="84" eb="86">
      <t>ジョウキン</t>
    </rPh>
    <rPh sb="86" eb="88">
      <t>ショクイン</t>
    </rPh>
    <rPh sb="89" eb="91">
      <t>ショテイ</t>
    </rPh>
    <rPh sb="91" eb="93">
      <t>ロウドウ</t>
    </rPh>
    <rPh sb="93" eb="95">
      <t>ジカン</t>
    </rPh>
    <phoneticPr fontId="5"/>
  </si>
  <si>
    <t>施設・事業所で定めた勤務時間の全てを勤務する者、又は１日６時間以上かつ月２０日以上勤務する者は「常勤」、それ以外の者は「非常勤」を選択してください。</t>
    <rPh sb="0" eb="2">
      <t>シセツ</t>
    </rPh>
    <rPh sb="3" eb="6">
      <t>ジギョウショ</t>
    </rPh>
    <rPh sb="7" eb="8">
      <t>サダ</t>
    </rPh>
    <rPh sb="10" eb="12">
      <t>キンム</t>
    </rPh>
    <rPh sb="12" eb="14">
      <t>ジカン</t>
    </rPh>
    <rPh sb="15" eb="16">
      <t>スベ</t>
    </rPh>
    <rPh sb="18" eb="20">
      <t>キンム</t>
    </rPh>
    <rPh sb="22" eb="23">
      <t>モノ</t>
    </rPh>
    <rPh sb="24" eb="25">
      <t>マタ</t>
    </rPh>
    <rPh sb="27" eb="28">
      <t>ニチ</t>
    </rPh>
    <rPh sb="29" eb="33">
      <t>ジカンイジョウ</t>
    </rPh>
    <rPh sb="35" eb="36">
      <t>ツキ</t>
    </rPh>
    <rPh sb="38" eb="39">
      <t>ニチ</t>
    </rPh>
    <rPh sb="39" eb="41">
      <t>イジョウ</t>
    </rPh>
    <rPh sb="41" eb="43">
      <t>キンム</t>
    </rPh>
    <rPh sb="45" eb="46">
      <t>モノ</t>
    </rPh>
    <rPh sb="48" eb="50">
      <t>ジョウキン</t>
    </rPh>
    <rPh sb="54" eb="56">
      <t>イガイ</t>
    </rPh>
    <rPh sb="57" eb="58">
      <t>モノ</t>
    </rPh>
    <rPh sb="60" eb="63">
      <t>ヒジョウキン</t>
    </rPh>
    <rPh sb="65" eb="67">
      <t>センタク</t>
    </rPh>
    <phoneticPr fontId="5"/>
  </si>
  <si>
    <t>　常勤・非常勤の別</t>
    <rPh sb="1" eb="3">
      <t>ジョウキン</t>
    </rPh>
    <rPh sb="4" eb="7">
      <t>ヒジョウキン</t>
    </rPh>
    <rPh sb="8" eb="9">
      <t>ベツ</t>
    </rPh>
    <phoneticPr fontId="5"/>
  </si>
  <si>
    <t>職員の職種をプルダウンから選択してください。あてはまるものがない場合は「その他」を選択してください。</t>
    <rPh sb="0" eb="2">
      <t>ショクイン</t>
    </rPh>
    <rPh sb="3" eb="5">
      <t>ショクシュ</t>
    </rPh>
    <rPh sb="13" eb="15">
      <t>センタク</t>
    </rPh>
    <rPh sb="32" eb="34">
      <t>バアイ</t>
    </rPh>
    <rPh sb="38" eb="39">
      <t>タ</t>
    </rPh>
    <rPh sb="41" eb="43">
      <t>センタク</t>
    </rPh>
    <phoneticPr fontId="5"/>
  </si>
  <si>
    <r>
      <t>加算当年度（令和５年度）</t>
    </r>
    <r>
      <rPr>
        <sz val="11"/>
        <rFont val="ＭＳ Ｐゴシック"/>
        <family val="3"/>
        <charset val="128"/>
      </rPr>
      <t>における、施設・事業所に現に勤務している職員全員(職種を問わず、非常勤を含む。)を記入してください。</t>
    </r>
    <rPh sb="0" eb="2">
      <t>カサン</t>
    </rPh>
    <rPh sb="2" eb="5">
      <t>トウネンド</t>
    </rPh>
    <rPh sb="6" eb="8">
      <t>レイワ</t>
    </rPh>
    <rPh sb="9" eb="11">
      <t>ネンド</t>
    </rPh>
    <phoneticPr fontId="5"/>
  </si>
  <si>
    <t xml:space="preserve"> 【様式１０別添１】賃金改善明細（職員別表）</t>
    <rPh sb="2" eb="4">
      <t>ヨウシキ</t>
    </rPh>
    <rPh sb="6" eb="8">
      <t>ベッテン</t>
    </rPh>
    <rPh sb="10" eb="12">
      <t>チンギン</t>
    </rPh>
    <rPh sb="12" eb="14">
      <t>カイゼン</t>
    </rPh>
    <rPh sb="14" eb="16">
      <t>メイサイ</t>
    </rPh>
    <rPh sb="17" eb="19">
      <t>ショクイン</t>
    </rPh>
    <rPh sb="19" eb="20">
      <t>ベツ</t>
    </rPh>
    <rPh sb="20" eb="21">
      <t>ヒョウ</t>
    </rPh>
    <phoneticPr fontId="5"/>
  </si>
  <si>
    <t>加算当年度（令和５年度）の加算残額に対して加算翌年度（令和６年度）に精算を行った（行う予定の）場合は、精算方法（対象者の選定、支払い金額の算定）について、精算済みの部分と未精算の部分に分けて入力してください。
（例①：加算Ⅱの対象職員に、勤務成績に応じて理事長が決定した金額を支給した）
（例②：未精算の部分については、給与規程第〇条の規定により全職員に均等に配分予定）</t>
    <rPh sb="6" eb="8">
      <t>レイワ</t>
    </rPh>
    <rPh sb="9" eb="11">
      <t>ネンド</t>
    </rPh>
    <rPh sb="18" eb="19">
      <t>タイ</t>
    </rPh>
    <rPh sb="21" eb="26">
      <t>カサンヨクネンド</t>
    </rPh>
    <rPh sb="27" eb="29">
      <t>レイワ</t>
    </rPh>
    <rPh sb="30" eb="32">
      <t>ネンド</t>
    </rPh>
    <rPh sb="34" eb="36">
      <t>セイサン</t>
    </rPh>
    <rPh sb="37" eb="38">
      <t>オコナ</t>
    </rPh>
    <rPh sb="41" eb="42">
      <t>オコナ</t>
    </rPh>
    <rPh sb="43" eb="45">
      <t>ヨテイ</t>
    </rPh>
    <rPh sb="47" eb="49">
      <t>バアイ</t>
    </rPh>
    <rPh sb="51" eb="53">
      <t>セイサン</t>
    </rPh>
    <rPh sb="53" eb="55">
      <t>ホウホウ</t>
    </rPh>
    <rPh sb="56" eb="59">
      <t>タイショウシャ</t>
    </rPh>
    <rPh sb="60" eb="62">
      <t>センテイ</t>
    </rPh>
    <rPh sb="63" eb="65">
      <t>シハラ</t>
    </rPh>
    <rPh sb="66" eb="68">
      <t>キンガク</t>
    </rPh>
    <rPh sb="69" eb="71">
      <t>サンテイ</t>
    </rPh>
    <rPh sb="77" eb="79">
      <t>セイサン</t>
    </rPh>
    <rPh sb="79" eb="80">
      <t>ズ</t>
    </rPh>
    <rPh sb="82" eb="84">
      <t>ブブン</t>
    </rPh>
    <rPh sb="85" eb="88">
      <t>ミセイサン</t>
    </rPh>
    <rPh sb="89" eb="91">
      <t>ブブン</t>
    </rPh>
    <rPh sb="92" eb="93">
      <t>ワ</t>
    </rPh>
    <rPh sb="95" eb="97">
      <t>ニュウリョク</t>
    </rPh>
    <phoneticPr fontId="5"/>
  </si>
  <si>
    <t>該当入力</t>
    <phoneticPr fontId="5"/>
  </si>
  <si>
    <t>③ 支払った給与の項目</t>
    <rPh sb="2" eb="4">
      <t>シハラ</t>
    </rPh>
    <rPh sb="6" eb="8">
      <t>キュウヨ</t>
    </rPh>
    <rPh sb="9" eb="11">
      <t>コウモク</t>
    </rPh>
    <phoneticPr fontId="5"/>
  </si>
  <si>
    <t>加算実績額と賃金改善に要した費用の総額との差額がある場合は、精算を行う時期を入力してください。（例：２０２４年９月）</t>
    <rPh sb="26" eb="28">
      <t>バアイ</t>
    </rPh>
    <rPh sb="30" eb="32">
      <t>セイサン</t>
    </rPh>
    <rPh sb="33" eb="34">
      <t>オコナ</t>
    </rPh>
    <rPh sb="35" eb="37">
      <t>ジキ</t>
    </rPh>
    <rPh sb="38" eb="40">
      <t>ニュウリョク</t>
    </rPh>
    <rPh sb="48" eb="49">
      <t>レイ</t>
    </rPh>
    <rPh sb="54" eb="55">
      <t>ネン</t>
    </rPh>
    <rPh sb="56" eb="57">
      <t>ガツ</t>
    </rPh>
    <phoneticPr fontId="5"/>
  </si>
  <si>
    <t>加算実績額と賃金改善に要した費用の総額との差額がある場合は金額が自動入力されます。差額がない場合は「残額なし」と表示されます。</t>
    <phoneticPr fontId="5"/>
  </si>
  <si>
    <t>加算Ⅲ新規事由ありの場合、（２）②特定加算実績額と（３）①賃金改善等実績総額を基に自動入力されます。</t>
    <rPh sb="0" eb="2">
      <t>カサン</t>
    </rPh>
    <rPh sb="3" eb="7">
      <t>シンキジユウ</t>
    </rPh>
    <rPh sb="10" eb="12">
      <t>バアイ</t>
    </rPh>
    <rPh sb="17" eb="19">
      <t>トクテイ</t>
    </rPh>
    <rPh sb="19" eb="21">
      <t>カサン</t>
    </rPh>
    <rPh sb="21" eb="24">
      <t>ジッセキガク</t>
    </rPh>
    <rPh sb="29" eb="34">
      <t>チンギンカイゼントウ</t>
    </rPh>
    <rPh sb="34" eb="36">
      <t>ジッセキ</t>
    </rPh>
    <rPh sb="36" eb="38">
      <t>ソウガク</t>
    </rPh>
    <rPh sb="39" eb="40">
      <t>モト</t>
    </rPh>
    <rPh sb="41" eb="43">
      <t>ジドウ</t>
    </rPh>
    <rPh sb="43" eb="45">
      <t>ニュウリョク</t>
    </rPh>
    <phoneticPr fontId="5"/>
  </si>
  <si>
    <t>加算Ⅲ新規事由の有無について選択してください。
　※ほとんどの施設が新規事由ありに該当するため、初期値として入力しています。
　　　該当しない場合は、変更してください。</t>
    <rPh sb="0" eb="2">
      <t>カサン</t>
    </rPh>
    <rPh sb="3" eb="7">
      <t>シンキジユウ</t>
    </rPh>
    <rPh sb="8" eb="10">
      <t>ウム</t>
    </rPh>
    <rPh sb="14" eb="16">
      <t>センタク</t>
    </rPh>
    <rPh sb="31" eb="33">
      <t>シセツ</t>
    </rPh>
    <rPh sb="34" eb="36">
      <t>シンキ</t>
    </rPh>
    <rPh sb="36" eb="38">
      <t>ジユウ</t>
    </rPh>
    <rPh sb="41" eb="43">
      <t>ガイトウ</t>
    </rPh>
    <rPh sb="48" eb="51">
      <t>ショキチ</t>
    </rPh>
    <rPh sb="54" eb="56">
      <t>ニュウリョク</t>
    </rPh>
    <rPh sb="66" eb="68">
      <t>ガイトウ</t>
    </rPh>
    <rPh sb="71" eb="73">
      <t>バアイ</t>
    </rPh>
    <rPh sb="75" eb="77">
      <t>ヘンコウ</t>
    </rPh>
    <phoneticPr fontId="5"/>
  </si>
  <si>
    <t>　加算Ⅲ新規事由の有無</t>
    <rPh sb="1" eb="3">
      <t>カサン</t>
    </rPh>
    <rPh sb="4" eb="8">
      <t>シンキジユウ</t>
    </rPh>
    <rPh sb="9" eb="11">
      <t>ウム</t>
    </rPh>
    <phoneticPr fontId="5"/>
  </si>
  <si>
    <t>【事業者入力シート】に入力された加算Ⅲの加算実績額及び【別紙様式１０別添１】加算Ⅲによる賃金改善額を基に自動入力されます。</t>
    <rPh sb="1" eb="4">
      <t>ジギョウシャ</t>
    </rPh>
    <rPh sb="4" eb="6">
      <t>ニュウリョク</t>
    </rPh>
    <rPh sb="16" eb="18">
      <t>カサン</t>
    </rPh>
    <rPh sb="20" eb="22">
      <t>カサン</t>
    </rPh>
    <rPh sb="22" eb="25">
      <t>ジッセキガク</t>
    </rPh>
    <rPh sb="25" eb="26">
      <t>オヨ</t>
    </rPh>
    <rPh sb="28" eb="30">
      <t>ベッシ</t>
    </rPh>
    <rPh sb="30" eb="32">
      <t>ヨウシキ</t>
    </rPh>
    <rPh sb="34" eb="36">
      <t>ベッテン</t>
    </rPh>
    <rPh sb="38" eb="40">
      <t>カサン</t>
    </rPh>
    <rPh sb="44" eb="46">
      <t>チンギン</t>
    </rPh>
    <rPh sb="46" eb="48">
      <t>カイゼン</t>
    </rPh>
    <rPh sb="48" eb="49">
      <t>ガク</t>
    </rPh>
    <phoneticPr fontId="5"/>
  </si>
  <si>
    <t>（５）加算実績額と賃金改善に要した費用の総額との差額について）</t>
    <phoneticPr fontId="5"/>
  </si>
  <si>
    <t>【別紙様式１０別添２】に入力された数値を基に自動入力されます。</t>
    <rPh sb="1" eb="3">
      <t>ベッシ</t>
    </rPh>
    <rPh sb="3" eb="5">
      <t>ヨウシキ</t>
    </rPh>
    <rPh sb="7" eb="9">
      <t>ベッテン</t>
    </rPh>
    <rPh sb="12" eb="14">
      <t>ニュウリョク</t>
    </rPh>
    <rPh sb="17" eb="19">
      <t>スウチ</t>
    </rPh>
    <rPh sb="20" eb="21">
      <t>モト</t>
    </rPh>
    <rPh sb="22" eb="26">
      <t>ジドウニュウリョク</t>
    </rPh>
    <phoneticPr fontId="5"/>
  </si>
  <si>
    <t>【様式１０別添１】加算Ⅲによる賃金改善額で入力された値をもとに自動入力されます。</t>
    <rPh sb="1" eb="3">
      <t>ヨウシキ</t>
    </rPh>
    <rPh sb="5" eb="7">
      <t>ベッテン</t>
    </rPh>
    <rPh sb="9" eb="11">
      <t>カサン</t>
    </rPh>
    <rPh sb="15" eb="17">
      <t>チンギン</t>
    </rPh>
    <rPh sb="17" eb="19">
      <t>カイゼン</t>
    </rPh>
    <rPh sb="19" eb="20">
      <t>ガク</t>
    </rPh>
    <rPh sb="21" eb="23">
      <t>ニュウリョク</t>
    </rPh>
    <rPh sb="26" eb="27">
      <t>アタイ</t>
    </rPh>
    <rPh sb="31" eb="33">
      <t>ジドウ</t>
    </rPh>
    <rPh sb="33" eb="35">
      <t>ニュウリョク</t>
    </rPh>
    <phoneticPr fontId="5"/>
  </si>
  <si>
    <t>　⑩　 事業主負担増加相当額</t>
    <rPh sb="4" eb="7">
      <t>ジギョウヌシ</t>
    </rPh>
    <rPh sb="7" eb="9">
      <t>フタン</t>
    </rPh>
    <rPh sb="9" eb="11">
      <t>ゾウカ</t>
    </rPh>
    <rPh sb="11" eb="13">
      <t>ソウトウ</t>
    </rPh>
    <rPh sb="13" eb="14">
      <t>ガク</t>
    </rPh>
    <phoneticPr fontId="5"/>
  </si>
  <si>
    <t>【様式６別添１】令和４年度の加算Ⅲ等による賃金改善額⑥に入力されると自動入力されます。</t>
    <phoneticPr fontId="5"/>
  </si>
  <si>
    <t>　⑨　令和４年度の加算Ⅲ等による
　　　 賃金改善額</t>
    <rPh sb="3" eb="5">
      <t>レイワ</t>
    </rPh>
    <rPh sb="6" eb="8">
      <t>ネンド</t>
    </rPh>
    <rPh sb="9" eb="11">
      <t>カサン</t>
    </rPh>
    <rPh sb="12" eb="13">
      <t>トウ</t>
    </rPh>
    <rPh sb="21" eb="26">
      <t>チンギンカイゼンガク</t>
    </rPh>
    <phoneticPr fontId="5"/>
  </si>
  <si>
    <t>　⑧ 基準翌年度から加算当年度までの
　　　公定価格における人件費の改定分</t>
    <rPh sb="3" eb="5">
      <t>キジュン</t>
    </rPh>
    <rPh sb="5" eb="8">
      <t>ヨクネンド</t>
    </rPh>
    <rPh sb="10" eb="12">
      <t>カサン</t>
    </rPh>
    <rPh sb="12" eb="15">
      <t>トウネンド</t>
    </rPh>
    <rPh sb="22" eb="24">
      <t>コウテイ</t>
    </rPh>
    <rPh sb="24" eb="26">
      <t>カカク</t>
    </rPh>
    <rPh sb="30" eb="33">
      <t>ジンケンヒ</t>
    </rPh>
    <rPh sb="34" eb="36">
      <t>カイテイ</t>
    </rPh>
    <rPh sb="36" eb="37">
      <t>ブン</t>
    </rPh>
    <phoneticPr fontId="5"/>
  </si>
  <si>
    <t>ほとんどの施設が加算Ⅲ新規事由ありに該当するため、記入不要
（あらかじめゼロを入力してあります）</t>
    <rPh sb="25" eb="27">
      <t>キニュウ</t>
    </rPh>
    <rPh sb="27" eb="29">
      <t>フヨウ</t>
    </rPh>
    <rPh sb="39" eb="41">
      <t>ニュウリョク</t>
    </rPh>
    <phoneticPr fontId="5"/>
  </si>
  <si>
    <t>　⑦ 基準年度の賃金水準（当該年度に
　　　係る加算残額（令和４年度の加算Ⅲ
　　　に係るものを除く）を含む）</t>
    <rPh sb="3" eb="5">
      <t>キジュン</t>
    </rPh>
    <rPh sb="5" eb="7">
      <t>ネンド</t>
    </rPh>
    <rPh sb="8" eb="10">
      <t>チンギン</t>
    </rPh>
    <rPh sb="10" eb="12">
      <t>スイジュン</t>
    </rPh>
    <rPh sb="13" eb="15">
      <t>トウガイ</t>
    </rPh>
    <rPh sb="15" eb="17">
      <t>ネンド</t>
    </rPh>
    <rPh sb="22" eb="23">
      <t>カカ</t>
    </rPh>
    <rPh sb="24" eb="26">
      <t>カサン</t>
    </rPh>
    <rPh sb="26" eb="28">
      <t>ザンガク</t>
    </rPh>
    <rPh sb="29" eb="31">
      <t>レイワ</t>
    </rPh>
    <rPh sb="32" eb="34">
      <t>ネンド</t>
    </rPh>
    <rPh sb="35" eb="37">
      <t>カサン</t>
    </rPh>
    <rPh sb="43" eb="44">
      <t>カカ</t>
    </rPh>
    <rPh sb="48" eb="49">
      <t>ノゾ</t>
    </rPh>
    <rPh sb="52" eb="53">
      <t>フク</t>
    </rPh>
    <phoneticPr fontId="5"/>
  </si>
  <si>
    <t>　⑥ 起点賃金水準（⑦＋⑧＋⑨）</t>
    <rPh sb="3" eb="5">
      <t>キテン</t>
    </rPh>
    <rPh sb="5" eb="7">
      <t>チンギン</t>
    </rPh>
    <rPh sb="7" eb="9">
      <t>スイジュン</t>
    </rPh>
    <phoneticPr fontId="5"/>
  </si>
  <si>
    <t>【様式６別添１】賃金改善明細書（職員別）⑮に入力されると自動入力されます。</t>
    <phoneticPr fontId="5"/>
  </si>
  <si>
    <t>　⑤ ③のうち、加算Ⅱの新規事由による
　　　賃金改善額</t>
    <phoneticPr fontId="5"/>
  </si>
  <si>
    <t>【様式６別添１】賃金改善明細書（職員別）⑭に入力されると自動入力されます。</t>
    <rPh sb="1" eb="3">
      <t>ヨウシキ</t>
    </rPh>
    <rPh sb="4" eb="6">
      <t>ベッテン</t>
    </rPh>
    <rPh sb="8" eb="10">
      <t>チンギン</t>
    </rPh>
    <rPh sb="10" eb="12">
      <t>カイゼン</t>
    </rPh>
    <rPh sb="12" eb="15">
      <t>メイサイショ</t>
    </rPh>
    <rPh sb="16" eb="18">
      <t>ショクイン</t>
    </rPh>
    <rPh sb="18" eb="19">
      <t>ベツ</t>
    </rPh>
    <rPh sb="22" eb="24">
      <t>ニュウリョク</t>
    </rPh>
    <rPh sb="28" eb="30">
      <t>ジドウ</t>
    </rPh>
    <rPh sb="30" eb="32">
      <t>ニュウリョク</t>
    </rPh>
    <phoneticPr fontId="5"/>
  </si>
  <si>
    <t>　④ ③のうち、令和４年度の加算残額に
　　　係る支払賃金</t>
    <rPh sb="8" eb="10">
      <t>レイワ</t>
    </rPh>
    <rPh sb="14" eb="16">
      <t>カサン</t>
    </rPh>
    <phoneticPr fontId="5"/>
  </si>
  <si>
    <t>【様式１０別添１】加算Ⅲによる賃金改善額で入力された値を基に自動入力されます。</t>
    <rPh sb="1" eb="3">
      <t>ヨウシキ</t>
    </rPh>
    <rPh sb="5" eb="7">
      <t>ベッテン</t>
    </rPh>
    <rPh sb="9" eb="11">
      <t>カサン</t>
    </rPh>
    <rPh sb="15" eb="17">
      <t>チンギン</t>
    </rPh>
    <rPh sb="17" eb="19">
      <t>カイゼン</t>
    </rPh>
    <rPh sb="19" eb="20">
      <t>ガク</t>
    </rPh>
    <rPh sb="21" eb="23">
      <t>ニュウリョク</t>
    </rPh>
    <rPh sb="26" eb="27">
      <t>アタイ</t>
    </rPh>
    <rPh sb="28" eb="29">
      <t>モト</t>
    </rPh>
    <rPh sb="30" eb="32">
      <t>ジドウ</t>
    </rPh>
    <rPh sb="32" eb="34">
      <t>ニュウリョク</t>
    </rPh>
    <phoneticPr fontId="5"/>
  </si>
  <si>
    <t>　② 賃金改善実績総額
　　　（③－④－⑤－⑥）</t>
    <rPh sb="3" eb="5">
      <t>チンギン</t>
    </rPh>
    <rPh sb="5" eb="7">
      <t>カイゼン</t>
    </rPh>
    <rPh sb="7" eb="9">
      <t>ジッセキ</t>
    </rPh>
    <rPh sb="9" eb="11">
      <t>ソウガク</t>
    </rPh>
    <phoneticPr fontId="5"/>
  </si>
  <si>
    <t>【様式１０】に入力された値を基に自動入力されます。</t>
    <rPh sb="1" eb="3">
      <t>ヨウシキ</t>
    </rPh>
    <rPh sb="7" eb="9">
      <t>ニュウリョク</t>
    </rPh>
    <rPh sb="12" eb="13">
      <t>アタイ</t>
    </rPh>
    <rPh sb="14" eb="15">
      <t>モト</t>
    </rPh>
    <rPh sb="16" eb="18">
      <t>ジドウ</t>
    </rPh>
    <rPh sb="18" eb="20">
      <t>ニュウリョク</t>
    </rPh>
    <phoneticPr fontId="5"/>
  </si>
  <si>
    <t>（３） 賃金改善等実績総額）</t>
    <phoneticPr fontId="5"/>
  </si>
  <si>
    <t>初期値として、令和５年度１年間を入力しています。
異なる場合のみ修正してください。</t>
    <rPh sb="0" eb="3">
      <t>ショキチ</t>
    </rPh>
    <rPh sb="7" eb="9">
      <t>レイワ</t>
    </rPh>
    <rPh sb="10" eb="12">
      <t>ネンド</t>
    </rPh>
    <rPh sb="13" eb="14">
      <t>ネン</t>
    </rPh>
    <rPh sb="14" eb="15">
      <t>カン</t>
    </rPh>
    <rPh sb="16" eb="18">
      <t>ニュウリョク</t>
    </rPh>
    <rPh sb="25" eb="26">
      <t>コト</t>
    </rPh>
    <rPh sb="28" eb="30">
      <t>バアイ</t>
    </rPh>
    <rPh sb="32" eb="34">
      <t>シュウセイ</t>
    </rPh>
    <phoneticPr fontId="5"/>
  </si>
  <si>
    <t>　③ 賃金改善実施期間</t>
    <rPh sb="3" eb="7">
      <t>チンギンカイゼン</t>
    </rPh>
    <rPh sb="7" eb="9">
      <t>ジッシ</t>
    </rPh>
    <rPh sb="9" eb="11">
      <t>キカン</t>
    </rPh>
    <phoneticPr fontId="5"/>
  </si>
  <si>
    <t>【様式１０（５）①を新規事由ありにした場合】
　別シート「事業者入力」を入力すると自動入力されます。
　※ほとんどの施設が「③」に該当することに伴い、（２）②には
　　初期値として、特定加算実績額が自動算出されるように数式が入力されています。
　　加算Ⅲ新規事由に該当しない施設は（２）②のセルを空欄としてください。</t>
    <phoneticPr fontId="5"/>
  </si>
  <si>
    <t>別シート「事業者入力」の「加算Ⅲ　加算実績額」を入力すると自動入力されます。
なお、施設・事業所間で加算額の一部の配分を調整した場合は、別紙様式１０別添２に他施設・事業所への配分等を入力してください。</t>
    <rPh sb="17" eb="19">
      <t>カサン</t>
    </rPh>
    <rPh sb="19" eb="22">
      <t>ジッセキガク</t>
    </rPh>
    <rPh sb="24" eb="26">
      <t>ニュウリョク</t>
    </rPh>
    <rPh sb="29" eb="31">
      <t>ジドウ</t>
    </rPh>
    <rPh sb="31" eb="33">
      <t>ニュウリョク</t>
    </rPh>
    <rPh sb="42" eb="44">
      <t>シセツ</t>
    </rPh>
    <rPh sb="45" eb="48">
      <t>ジギョウショ</t>
    </rPh>
    <rPh sb="48" eb="49">
      <t>カン</t>
    </rPh>
    <rPh sb="50" eb="53">
      <t>カサンガク</t>
    </rPh>
    <rPh sb="54" eb="56">
      <t>イチブ</t>
    </rPh>
    <rPh sb="57" eb="59">
      <t>ハイブン</t>
    </rPh>
    <rPh sb="60" eb="62">
      <t>チョウセイ</t>
    </rPh>
    <rPh sb="64" eb="66">
      <t>バアイ</t>
    </rPh>
    <rPh sb="68" eb="70">
      <t>ベッシ</t>
    </rPh>
    <rPh sb="70" eb="72">
      <t>ヨウシキ</t>
    </rPh>
    <rPh sb="74" eb="76">
      <t>ベッテン</t>
    </rPh>
    <rPh sb="91" eb="93">
      <t>ニュウリョク</t>
    </rPh>
    <phoneticPr fontId="5"/>
  </si>
  <si>
    <t>　① 加算実績額
　　　（千円未満の端数は切り捨て）</t>
    <rPh sb="3" eb="5">
      <t>カサン</t>
    </rPh>
    <rPh sb="5" eb="8">
      <t>ジッセキガク</t>
    </rPh>
    <rPh sb="13" eb="15">
      <t>センエン</t>
    </rPh>
    <rPh sb="15" eb="17">
      <t>ミマン</t>
    </rPh>
    <rPh sb="18" eb="20">
      <t>ハスウ</t>
    </rPh>
    <rPh sb="21" eb="22">
      <t>キ</t>
    </rPh>
    <rPh sb="23" eb="24">
      <t>ス</t>
    </rPh>
    <phoneticPr fontId="5"/>
  </si>
  <si>
    <t>「②令和４年度の加算残額に対応した支払い賃金額」のうち、法定福利費等の事業主負担増加額が自動入力されます。</t>
    <phoneticPr fontId="5"/>
  </si>
  <si>
    <t>加算前年度（令和４年度）の加算残額を精算した場合は、【様式６別添１】賃金改善明細書（職員別）⑭を入力すると自動入力されます。</t>
    <rPh sb="0" eb="2">
      <t>カサン</t>
    </rPh>
    <rPh sb="2" eb="5">
      <t>ゼンネンド</t>
    </rPh>
    <rPh sb="6" eb="8">
      <t>レイワ</t>
    </rPh>
    <rPh sb="9" eb="11">
      <t>ネンド</t>
    </rPh>
    <rPh sb="13" eb="15">
      <t>カサン</t>
    </rPh>
    <rPh sb="15" eb="17">
      <t>ザンガク</t>
    </rPh>
    <rPh sb="18" eb="20">
      <t>セイサン</t>
    </rPh>
    <rPh sb="22" eb="24">
      <t>バアイ</t>
    </rPh>
    <rPh sb="27" eb="29">
      <t>ヨウシキ</t>
    </rPh>
    <rPh sb="30" eb="32">
      <t>ベッテン</t>
    </rPh>
    <rPh sb="34" eb="36">
      <t>チンギン</t>
    </rPh>
    <rPh sb="36" eb="38">
      <t>カイゼン</t>
    </rPh>
    <rPh sb="38" eb="41">
      <t>メイサイショ</t>
    </rPh>
    <rPh sb="42" eb="44">
      <t>ショクイン</t>
    </rPh>
    <rPh sb="44" eb="45">
      <t>ベツ</t>
    </rPh>
    <rPh sb="48" eb="50">
      <t>ニュウリョク</t>
    </rPh>
    <rPh sb="53" eb="55">
      <t>ジドウ</t>
    </rPh>
    <rPh sb="55" eb="57">
      <t>ニュウリョク</t>
    </rPh>
    <phoneticPr fontId="5"/>
  </si>
  <si>
    <t>別シート「事業者入力」の「前年度の加算残額」を入力すると自動入力されます。</t>
    <rPh sb="20" eb="21">
      <t>ガク</t>
    </rPh>
    <phoneticPr fontId="5"/>
  </si>
  <si>
    <t>（１）令和４年度の加算残額に対応する賃金改善の状況（令和４年度の加算残額がある場合のみ記入）</t>
    <rPh sb="3" eb="5">
      <t>レイワ</t>
    </rPh>
    <rPh sb="26" eb="28">
      <t>レイワ</t>
    </rPh>
    <phoneticPr fontId="5"/>
  </si>
  <si>
    <t xml:space="preserve"> 【様式１０】賃金改善実績報告書（処遇改善等加算Ⅲ）</t>
    <rPh sb="2" eb="4">
      <t>ヨウシキ</t>
    </rPh>
    <rPh sb="7" eb="11">
      <t>チンギンカイゼン</t>
    </rPh>
    <rPh sb="11" eb="13">
      <t>ジッセキ</t>
    </rPh>
    <rPh sb="13" eb="16">
      <t>ホウコクショ</t>
    </rPh>
    <rPh sb="17" eb="19">
      <t>ショグウ</t>
    </rPh>
    <rPh sb="19" eb="21">
      <t>カイゼン</t>
    </rPh>
    <rPh sb="21" eb="22">
      <t>トウ</t>
    </rPh>
    <rPh sb="22" eb="24">
      <t>カサン</t>
    </rPh>
    <phoneticPr fontId="5"/>
  </si>
  <si>
    <t>賃金改善実績報告書（処遇改善等加算Ⅲ） 作成要領</t>
    <rPh sb="0" eb="2">
      <t>チンギン</t>
    </rPh>
    <rPh sb="2" eb="4">
      <t>カイゼン</t>
    </rPh>
    <rPh sb="4" eb="6">
      <t>ジッセキ</t>
    </rPh>
    <rPh sb="6" eb="9">
      <t>ホウコクショ</t>
    </rPh>
    <rPh sb="10" eb="12">
      <t>ショグウ</t>
    </rPh>
    <rPh sb="12" eb="14">
      <t>カイゼン</t>
    </rPh>
    <rPh sb="14" eb="15">
      <t>トウ</t>
    </rPh>
    <rPh sb="15" eb="17">
      <t>カサン</t>
    </rPh>
    <rPh sb="20" eb="22">
      <t>サクセイ</t>
    </rPh>
    <rPh sb="22" eb="24">
      <t>ヨウリョウ</t>
    </rPh>
    <phoneticPr fontId="5"/>
  </si>
  <si>
    <r>
      <rPr>
        <b/>
        <sz val="11"/>
        <rFont val="ＭＳ Ｐゴシック"/>
        <family val="3"/>
        <charset val="128"/>
      </rPr>
      <t>基準年度（令和４年度）の賃金水準を適用した場合</t>
    </r>
    <r>
      <rPr>
        <sz val="11"/>
        <rFont val="ＭＳ Ｐゴシック"/>
        <family val="3"/>
        <charset val="128"/>
      </rPr>
      <t>の職員の基本給、手当及び賞与（一時金）の年額を入力してください。①～③を入力すると、④小計が自動入力されます。
【賃金に含まれるものの例】
　基本給：常勤職員の基本給（本俸）、非常勤職員の時間給
　手当　 ：役職手当、職務手当（加算Ⅱ含む）、資格手当、通勤手当、住居手当、扶養手当</t>
    </r>
    <r>
      <rPr>
        <sz val="10"/>
        <rFont val="ＭＳ Ｐゴシック"/>
        <family val="3"/>
        <charset val="128"/>
      </rPr>
      <t>等</t>
    </r>
    <r>
      <rPr>
        <sz val="11"/>
        <rFont val="ＭＳ Ｐゴシック"/>
        <family val="3"/>
        <charset val="128"/>
      </rPr>
      <t xml:space="preserve">
　　　　　　　（通勤以外の交通費実費、超過勤務手当（残業代）は賃金に含めない。）
　賞与（一時金）：賞与、期末手当、勤勉手当、決算一時金、その他臨時に支払われる賃金
　※基準年度欄に入力する際は、
　　 </t>
    </r>
    <r>
      <rPr>
        <b/>
        <u/>
        <sz val="11"/>
        <rFont val="ＭＳ Ｐゴシック"/>
        <family val="3"/>
        <charset val="128"/>
      </rPr>
      <t>加算当年度</t>
    </r>
    <r>
      <rPr>
        <u/>
        <sz val="11"/>
        <rFont val="ＭＳ Ｐゴシック"/>
        <family val="3"/>
        <charset val="128"/>
      </rPr>
      <t>に在籍する職員</t>
    </r>
    <r>
      <rPr>
        <sz val="11"/>
        <rFont val="ＭＳ Ｐゴシック"/>
        <family val="3"/>
        <charset val="128"/>
      </rPr>
      <t>が</t>
    </r>
    <r>
      <rPr>
        <u/>
        <sz val="11"/>
        <rFont val="ＭＳ Ｐゴシック"/>
        <family val="3"/>
        <charset val="128"/>
      </rPr>
      <t>加算当年度と同じ条件で</t>
    </r>
    <r>
      <rPr>
        <b/>
        <u/>
        <sz val="11"/>
        <rFont val="ＭＳ Ｐゴシック"/>
        <family val="3"/>
        <charset val="128"/>
      </rPr>
      <t>基準年度</t>
    </r>
    <r>
      <rPr>
        <u/>
        <sz val="11"/>
        <rFont val="ＭＳ Ｐゴシック"/>
        <family val="3"/>
        <charset val="128"/>
      </rPr>
      <t xml:space="preserve">に在籍した場合を
</t>
    </r>
    <r>
      <rPr>
        <sz val="11"/>
        <rFont val="ＭＳ Ｐゴシック"/>
        <family val="3"/>
        <charset val="128"/>
      </rPr>
      <t xml:space="preserve">　　 </t>
    </r>
    <r>
      <rPr>
        <u/>
        <sz val="11"/>
        <rFont val="ＭＳ Ｐゴシック"/>
        <family val="3"/>
        <charset val="128"/>
      </rPr>
      <t>想定</t>
    </r>
    <r>
      <rPr>
        <sz val="11"/>
        <rFont val="ＭＳ Ｐゴシック"/>
        <family val="3"/>
        <charset val="128"/>
      </rPr>
      <t>し、</t>
    </r>
    <r>
      <rPr>
        <b/>
        <u/>
        <sz val="11"/>
        <rFont val="ＭＳ Ｐゴシック"/>
        <family val="3"/>
        <charset val="128"/>
      </rPr>
      <t>基準年度</t>
    </r>
    <r>
      <rPr>
        <u/>
        <sz val="11"/>
        <rFont val="ＭＳ Ｐゴシック"/>
        <family val="3"/>
        <charset val="128"/>
      </rPr>
      <t>の給与規程等</t>
    </r>
    <r>
      <rPr>
        <sz val="11"/>
        <rFont val="ＭＳ Ｐゴシック"/>
        <family val="3"/>
        <charset val="128"/>
      </rPr>
      <t>に定める基本給、手当及び賞与（一時金）を記入して
　　　ください。
　※給与規程等に基本給、手当及び賞与（一時金）の明確な算定方法がない場合には、
　 　基準年度の①～③は支払い実績額を記入してください。</t>
    </r>
    <rPh sb="0" eb="2">
      <t>キジュン</t>
    </rPh>
    <rPh sb="2" eb="4">
      <t>ネンド</t>
    </rPh>
    <rPh sb="12" eb="14">
      <t>チンギン</t>
    </rPh>
    <rPh sb="14" eb="16">
      <t>スイジュン</t>
    </rPh>
    <rPh sb="17" eb="19">
      <t>テキヨウ</t>
    </rPh>
    <rPh sb="21" eb="23">
      <t>バアイ</t>
    </rPh>
    <rPh sb="24" eb="26">
      <t>ショクイン</t>
    </rPh>
    <rPh sb="27" eb="30">
      <t>キホンキュウ</t>
    </rPh>
    <rPh sb="31" eb="33">
      <t>テアテ</t>
    </rPh>
    <rPh sb="33" eb="34">
      <t>オヨ</t>
    </rPh>
    <rPh sb="35" eb="37">
      <t>ショウヨ</t>
    </rPh>
    <rPh sb="38" eb="41">
      <t>イチジキン</t>
    </rPh>
    <rPh sb="43" eb="45">
      <t>ネンガク</t>
    </rPh>
    <rPh sb="46" eb="48">
      <t>ニュウリョク</t>
    </rPh>
    <rPh sb="80" eb="82">
      <t>チンギン</t>
    </rPh>
    <rPh sb="83" eb="84">
      <t>フク</t>
    </rPh>
    <rPh sb="90" eb="91">
      <t>レイ</t>
    </rPh>
    <rPh sb="94" eb="97">
      <t>キホンキュウ</t>
    </rPh>
    <rPh sb="98" eb="100">
      <t>ジョウキン</t>
    </rPh>
    <rPh sb="100" eb="102">
      <t>ショクイン</t>
    </rPh>
    <rPh sb="103" eb="106">
      <t>キホンキュウ</t>
    </rPh>
    <rPh sb="107" eb="109">
      <t>ホンポウ</t>
    </rPh>
    <rPh sb="111" eb="114">
      <t>ヒジョウキン</t>
    </rPh>
    <rPh sb="114" eb="116">
      <t>ショクイン</t>
    </rPh>
    <rPh sb="117" eb="120">
      <t>ジカンキュウ</t>
    </rPh>
    <rPh sb="127" eb="129">
      <t>ヤクショク</t>
    </rPh>
    <rPh sb="129" eb="131">
      <t>テアテ</t>
    </rPh>
    <rPh sb="132" eb="134">
      <t>ショクム</t>
    </rPh>
    <rPh sb="134" eb="136">
      <t>テアテ</t>
    </rPh>
    <rPh sb="137" eb="139">
      <t>カサン</t>
    </rPh>
    <rPh sb="140" eb="141">
      <t>フク</t>
    </rPh>
    <rPh sb="144" eb="146">
      <t>シカク</t>
    </rPh>
    <rPh sb="146" eb="148">
      <t>テアテ</t>
    </rPh>
    <rPh sb="149" eb="151">
      <t>ツウキン</t>
    </rPh>
    <rPh sb="151" eb="153">
      <t>テアテ</t>
    </rPh>
    <rPh sb="154" eb="156">
      <t>ジュウキョ</t>
    </rPh>
    <rPh sb="156" eb="158">
      <t>テアテ</t>
    </rPh>
    <rPh sb="159" eb="163">
      <t>フヨウテアテ</t>
    </rPh>
    <rPh sb="163" eb="164">
      <t>トウ</t>
    </rPh>
    <rPh sb="173" eb="175">
      <t>ツウキン</t>
    </rPh>
    <rPh sb="175" eb="177">
      <t>イガイ</t>
    </rPh>
    <rPh sb="178" eb="181">
      <t>コウツウヒ</t>
    </rPh>
    <rPh sb="181" eb="183">
      <t>ジッピ</t>
    </rPh>
    <rPh sb="184" eb="186">
      <t>チョウカ</t>
    </rPh>
    <rPh sb="186" eb="188">
      <t>キンム</t>
    </rPh>
    <rPh sb="188" eb="190">
      <t>テアテ</t>
    </rPh>
    <rPh sb="191" eb="194">
      <t>ザンギョウダイ</t>
    </rPh>
    <rPh sb="196" eb="198">
      <t>チンギン</t>
    </rPh>
    <rPh sb="199" eb="200">
      <t>フク</t>
    </rPh>
    <rPh sb="210" eb="213">
      <t>イチジキン</t>
    </rPh>
    <rPh sb="215" eb="217">
      <t>ショウヨ</t>
    </rPh>
    <rPh sb="218" eb="220">
      <t>キマツ</t>
    </rPh>
    <rPh sb="220" eb="222">
      <t>テアテ</t>
    </rPh>
    <rPh sb="223" eb="227">
      <t>キンベンテアテ</t>
    </rPh>
    <rPh sb="228" eb="230">
      <t>ケッサン</t>
    </rPh>
    <rPh sb="230" eb="233">
      <t>イチジキン</t>
    </rPh>
    <rPh sb="236" eb="237">
      <t>タ</t>
    </rPh>
    <rPh sb="237" eb="239">
      <t>リンジ</t>
    </rPh>
    <rPh sb="240" eb="242">
      <t>シハラ</t>
    </rPh>
    <rPh sb="245" eb="247">
      <t>チンギン</t>
    </rPh>
    <rPh sb="255" eb="256">
      <t>ラン</t>
    </rPh>
    <rPh sb="257" eb="259">
      <t>ニュウリョク</t>
    </rPh>
    <rPh sb="261" eb="262">
      <t>サイ</t>
    </rPh>
    <rPh sb="281" eb="283">
      <t>カサン</t>
    </rPh>
    <rPh sb="283" eb="286">
      <t>トウネンド</t>
    </rPh>
    <phoneticPr fontId="5"/>
  </si>
  <si>
    <t>⑦⑧⑨に入力された値を基に自動入力されます。</t>
    <rPh sb="4" eb="6">
      <t>ニュウリョク</t>
    </rPh>
    <rPh sb="9" eb="10">
      <t>アタイ</t>
    </rPh>
    <rPh sb="11" eb="12">
      <t>モト</t>
    </rPh>
    <rPh sb="13" eb="15">
      <t>ジドウ</t>
    </rPh>
    <rPh sb="15" eb="17">
      <t>ニュウリョク</t>
    </rPh>
    <phoneticPr fontId="5"/>
  </si>
  <si>
    <r>
      <t xml:space="preserve">処遇改善等加算Ⅰに関して、新規事由の「あり」「なし」を選択してください。
</t>
    </r>
    <r>
      <rPr>
        <sz val="11"/>
        <color theme="1"/>
        <rFont val="ＭＳ Ｐゴシック"/>
        <family val="3"/>
        <charset val="128"/>
      </rPr>
      <t xml:space="preserve">
　次のいずれかに該当する場合は「新規事由あり」となります。
　　①賃金改善要件分に係る加算率が公定価格の改定により増加する場合
　　　　</t>
    </r>
    <r>
      <rPr>
        <u/>
        <sz val="11"/>
        <color theme="1"/>
        <rFont val="ＭＳ Ｐゴシック"/>
        <family val="3"/>
        <charset val="128"/>
      </rPr>
      <t>⇒令和５年度は全施設ともにこれには該当しません</t>
    </r>
    <r>
      <rPr>
        <sz val="11"/>
        <color theme="1"/>
        <rFont val="ＭＳ Ｐゴシック"/>
        <family val="3"/>
        <charset val="128"/>
      </rPr>
      <t xml:space="preserve">
　　②キャリアパス要件を新たに満たした場合（「賃金改善要件分からの2％減」が解除）
　　　　</t>
    </r>
    <r>
      <rPr>
        <u/>
        <sz val="11"/>
        <color theme="1"/>
        <rFont val="ＭＳ Ｐゴシック"/>
        <family val="3"/>
        <charset val="128"/>
      </rPr>
      <t>⇒この場合「新規事由に係る加算率」は2％になります。</t>
    </r>
    <r>
      <rPr>
        <sz val="11"/>
        <color theme="1"/>
        <rFont val="ＭＳ Ｐゴシック"/>
        <family val="3"/>
        <charset val="128"/>
      </rPr>
      <t xml:space="preserve">
　　③平均勤続年数の増加（加算前年度：10年以下→加算当年度：11年以上）により、
　　　　賃金改善要件分の加算率が増加（6％→7％）する場合
　　　　</t>
    </r>
    <r>
      <rPr>
        <u/>
        <sz val="11"/>
        <color theme="1"/>
        <rFont val="ＭＳ Ｐゴシック"/>
        <family val="3"/>
        <charset val="128"/>
      </rPr>
      <t>⇒この場合「新規事由に係る加算率」は1％になります。</t>
    </r>
    <r>
      <rPr>
        <sz val="11"/>
        <color theme="1"/>
        <rFont val="ＭＳ Ｐゴシック"/>
        <family val="3"/>
        <charset val="128"/>
      </rPr>
      <t xml:space="preserve">
　　　　　（基礎分の加算率が増加しているだけの場合は「なし」となります。）
　　④加算当年度から新たに加算Ⅰの賃金改善要件分の適用を受ける場合
　　　　（加算前年度に加算Ⅰの賃金改善要件分の適用を受けていないが、
　　　　　それ以前に適用を受けたことがある場合も含む）
　　　　</t>
    </r>
    <r>
      <rPr>
        <u/>
        <sz val="11"/>
        <color theme="1"/>
        <rFont val="ＭＳ Ｐゴシック"/>
        <family val="3"/>
        <charset val="128"/>
      </rPr>
      <t>⇒この場合「新規事由に係る加算率」は賃金改善要件分の加算率になります。</t>
    </r>
    <rPh sb="0" eb="2">
      <t>ショグウ</t>
    </rPh>
    <rPh sb="2" eb="4">
      <t>カイゼン</t>
    </rPh>
    <rPh sb="4" eb="5">
      <t>トウ</t>
    </rPh>
    <rPh sb="5" eb="7">
      <t>カサン</t>
    </rPh>
    <rPh sb="9" eb="10">
      <t>カン</t>
    </rPh>
    <rPh sb="13" eb="15">
      <t>シンキ</t>
    </rPh>
    <rPh sb="15" eb="17">
      <t>ジユウ</t>
    </rPh>
    <rPh sb="27" eb="29">
      <t>センタク</t>
    </rPh>
    <rPh sb="39" eb="40">
      <t>ツギ</t>
    </rPh>
    <rPh sb="46" eb="48">
      <t>ガイトウ</t>
    </rPh>
    <rPh sb="50" eb="52">
      <t>バアイ</t>
    </rPh>
    <rPh sb="113" eb="116">
      <t>ゼンシセツ</t>
    </rPh>
    <phoneticPr fontId="5"/>
  </si>
  <si>
    <r>
      <t xml:space="preserve">処遇改善等加算Ⅱに関して、新規事由の「あり」「なし」を選択してください。
</t>
    </r>
    <r>
      <rPr>
        <sz val="11"/>
        <color theme="1"/>
        <rFont val="ＭＳ Ｐゴシック"/>
        <family val="3"/>
        <charset val="128"/>
      </rPr>
      <t xml:space="preserve">
　次のいずれかに該当する場合は「新規事由あり」となります。
　　①賃金改善に係る算定額（【加算Ⅱ－①】40,000 円・【加算Ⅱ－②】5,000 円）の
　　　増額改定による単価が増加する場合
　　　　⇒令和５年度は全施設ともにこれには該当しません
　　②基礎職員数に「乗じる割合」（【加算Ⅱ－①】1／3・【加算Ⅱ－②】1／5）の改定
　　　による加算Ⅱ算定対象人数が増加する場合
　　　　⇒令和５年度は全施設ともにこれには該当しません
　　③新たに加算Ⅱの適用を受ける場合</t>
    </r>
    <phoneticPr fontId="5"/>
  </si>
  <si>
    <r>
      <t>処遇改善等加算Ⅲに関して、新規事由の「あり」「なし」を選択してください。
ほとんどの施設が新規事由ありに該当するため</t>
    </r>
    <r>
      <rPr>
        <b/>
        <sz val="11"/>
        <rFont val="ＭＳ Ｐゴシック"/>
        <family val="3"/>
        <charset val="128"/>
      </rPr>
      <t>、初期値として「あり」を入力してあります。異なる場合は修正してください。</t>
    </r>
    <r>
      <rPr>
        <sz val="11"/>
        <rFont val="ＭＳ Ｐゴシック"/>
        <family val="3"/>
        <charset val="128"/>
      </rPr>
      <t xml:space="preserve">
</t>
    </r>
    <r>
      <rPr>
        <sz val="11"/>
        <color theme="1"/>
        <rFont val="ＭＳ Ｐゴシック"/>
        <family val="3"/>
        <charset val="128"/>
      </rPr>
      <t xml:space="preserve">
　次のいずれかに該当する場合は「新規事由あり」となります。
　　①加算前年度に加算Ⅲの適用を受けており、加算当年度に適用を受けようとする
　　　加算単価が公定価格の改定※により加算前年度に比して増加する場合
　　②令和５年度以降、新たに加算Ⅲの適用を受けようとする場合
　　③令和４年度に引き続き令和５年度も加算Ⅲの適用を受けようとする場合
　　　　⇒ほとんどの施設がこれに該当するため、初期値として「あり」を入力しています。</t>
    </r>
    <rPh sb="79" eb="80">
      <t>コト</t>
    </rPh>
    <rPh sb="82" eb="84">
      <t>バアイ</t>
    </rPh>
    <rPh sb="85" eb="87">
      <t>シュウセイ</t>
    </rPh>
    <phoneticPr fontId="5"/>
  </si>
  <si>
    <r>
      <t xml:space="preserve">【別紙様式６別添１】及び【別紙様式６別添２】に入力された値を基に自動入力されます。
</t>
    </r>
    <r>
      <rPr>
        <u/>
        <sz val="11"/>
        <rFont val="ＭＳ Ｐゴシック"/>
        <family val="3"/>
        <charset val="128"/>
      </rPr>
      <t>　新規事由ありの場合</t>
    </r>
    <r>
      <rPr>
        <sz val="11"/>
        <rFont val="ＭＳ Ｐゴシック"/>
        <family val="3"/>
        <charset val="128"/>
      </rPr>
      <t xml:space="preserve">
　　差額 ＝（２）②特定加算実績額 － （３）①賃金改善等実績総額
</t>
    </r>
    <r>
      <rPr>
        <u/>
        <sz val="11"/>
        <rFont val="ＭＳ Ｐゴシック"/>
        <family val="3"/>
        <charset val="128"/>
      </rPr>
      <t>　新規事由なしの場合</t>
    </r>
    <r>
      <rPr>
        <sz val="11"/>
        <rFont val="ＭＳ Ｐゴシック"/>
        <family val="3"/>
        <charset val="128"/>
      </rPr>
      <t xml:space="preserve">
　　差額 ＝ （３）⑦起点賃金水準 － ｛（３）③支払賃金 － （３）④令和４年度の加算残額に
　　　　　　係る支払賃金 － （３）⑤加算Ⅱの新規事由による賃金改善額 － （３）⑥加算Ⅲに
　　　　　　よる賃金改善額｝ － （４）②拠出実績額のうち基準年度からの増減分 ＋
　　　　　　 （４）④受入実績額のうち基準年度からの増減分</t>
    </r>
    <rPh sb="1" eb="3">
      <t>ベッシ</t>
    </rPh>
    <rPh sb="10" eb="11">
      <t>オヨ</t>
    </rPh>
    <rPh sb="13" eb="15">
      <t>ベッシ</t>
    </rPh>
    <rPh sb="43" eb="47">
      <t>シンキジユウ</t>
    </rPh>
    <rPh sb="50" eb="52">
      <t>バアイ</t>
    </rPh>
    <rPh sb="55" eb="57">
      <t>サガク</t>
    </rPh>
    <rPh sb="63" eb="65">
      <t>トクテイ</t>
    </rPh>
    <rPh sb="65" eb="67">
      <t>カサン</t>
    </rPh>
    <rPh sb="67" eb="70">
      <t>ジッセキガク</t>
    </rPh>
    <rPh sb="77" eb="81">
      <t>チンギンカイゼン</t>
    </rPh>
    <rPh sb="81" eb="82">
      <t>トウ</t>
    </rPh>
    <rPh sb="88" eb="90">
      <t>シンキ</t>
    </rPh>
    <rPh sb="90" eb="92">
      <t>ジユウ</t>
    </rPh>
    <rPh sb="95" eb="97">
      <t>バアイ</t>
    </rPh>
    <rPh sb="100" eb="102">
      <t>サガク</t>
    </rPh>
    <rPh sb="109" eb="111">
      <t>キテン</t>
    </rPh>
    <rPh sb="111" eb="115">
      <t>チンギンスイジュン</t>
    </rPh>
    <rPh sb="123" eb="125">
      <t>シハライ</t>
    </rPh>
    <rPh sb="125" eb="127">
      <t>チンギン</t>
    </rPh>
    <rPh sb="134" eb="136">
      <t>レイワ</t>
    </rPh>
    <rPh sb="137" eb="139">
      <t>ネンド</t>
    </rPh>
    <rPh sb="140" eb="142">
      <t>カサン</t>
    </rPh>
    <rPh sb="142" eb="144">
      <t>ザンガク</t>
    </rPh>
    <rPh sb="153" eb="154">
      <t>カカ</t>
    </rPh>
    <rPh sb="155" eb="159">
      <t>シハライチンギン</t>
    </rPh>
    <rPh sb="166" eb="168">
      <t>カサン</t>
    </rPh>
    <rPh sb="170" eb="174">
      <t>シンキジユウ</t>
    </rPh>
    <rPh sb="177" eb="181">
      <t>チンギンカイゼン</t>
    </rPh>
    <rPh sb="181" eb="182">
      <t>ガク</t>
    </rPh>
    <rPh sb="189" eb="191">
      <t>カサン</t>
    </rPh>
    <rPh sb="202" eb="204">
      <t>チンギン</t>
    </rPh>
    <rPh sb="204" eb="206">
      <t>カイゼン</t>
    </rPh>
    <rPh sb="206" eb="207">
      <t>ガク</t>
    </rPh>
    <rPh sb="215" eb="217">
      <t>キョシュツ</t>
    </rPh>
    <rPh sb="217" eb="220">
      <t>ジッセキガク</t>
    </rPh>
    <rPh sb="223" eb="225">
      <t>キジュン</t>
    </rPh>
    <rPh sb="225" eb="227">
      <t>ネンド</t>
    </rPh>
    <rPh sb="230" eb="232">
      <t>ゾウゲン</t>
    </rPh>
    <rPh sb="232" eb="233">
      <t>ブン</t>
    </rPh>
    <rPh sb="247" eb="249">
      <t>ウケイレ</t>
    </rPh>
    <rPh sb="249" eb="252">
      <t>ジッセキガクゾウゲンブン</t>
    </rPh>
    <phoneticPr fontId="5"/>
  </si>
  <si>
    <t>令和４年度の加算Ⅲ等による賃金改善額を入力してください。
　※加算当年度に在籍する職員が加算当年度と同じ条件で基準年度に在籍した場合を
　　 想定し、基準年度の給与規程等に定める額を記入してください。
　※⑥に含めるもの
　　・令和４年度の加算Ⅲ（令和４年１０月～令和５年３月に支払ったもの）
　　・令和４年度の臨時特例事業分（令和４年４月～９月に支払ったもの）
　　・教育支援体制整備事業費交付金実施要領に定める都道府県補助金の増額分
　※法定福利費等の事業主負担額は除いた額としてください。</t>
    <rPh sb="19" eb="21">
      <t>ニュウリョク</t>
    </rPh>
    <rPh sb="89" eb="90">
      <t>ガク</t>
    </rPh>
    <rPh sb="221" eb="223">
      <t>ホウテイ</t>
    </rPh>
    <rPh sb="223" eb="227">
      <t>フクリヒトウ</t>
    </rPh>
    <rPh sb="228" eb="231">
      <t>ジギョウヌシ</t>
    </rPh>
    <rPh sb="231" eb="234">
      <t>フタンガク</t>
    </rPh>
    <rPh sb="235" eb="236">
      <t>ノゾ</t>
    </rPh>
    <rPh sb="238" eb="239">
      <t>ガク</t>
    </rPh>
    <phoneticPr fontId="5"/>
  </si>
  <si>
    <r>
      <t>（作業１）　①～③には</t>
    </r>
    <r>
      <rPr>
        <b/>
        <sz val="14"/>
        <rFont val="ＭＳ Ｐゴシック"/>
        <family val="3"/>
        <charset val="128"/>
      </rPr>
      <t>『加算当年度の支払賃金⑧～⑩』と同額</t>
    </r>
    <r>
      <rPr>
        <sz val="14"/>
        <rFont val="ＭＳ Ｐゴシック"/>
        <family val="3"/>
        <charset val="128"/>
      </rPr>
      <t>を入力してください。
（作業２）　⑫～⑭に額を入力した場合は、精算を行った給与項目（①基本給、②手当、③賞与）からその値を差し引いてください。
（作業３）　一時金等、算出方法が給与規程等に具体的に規定されておらず、年度毎に変動する場合は、
　　　　　　　　①～③には令和４年度に適用された算出方法で計算した額を入力してください。
（作業４）　人件費の改定に伴う追加支給額は、①～③から差し引くか、⑤の算式を削除し、直接入力してください。
（作業５）　⑥には</t>
    </r>
    <r>
      <rPr>
        <b/>
        <sz val="14"/>
        <rFont val="ＭＳ Ｐゴシック"/>
        <family val="3"/>
        <charset val="128"/>
      </rPr>
      <t>『加算Ⅲによる賃金改善額⑯』と同額</t>
    </r>
    <r>
      <rPr>
        <sz val="14"/>
        <rFont val="ＭＳ Ｐゴシック"/>
        <family val="3"/>
        <charset val="128"/>
      </rPr>
      <t>を入力してください。</t>
    </r>
    <rPh sb="1" eb="3">
      <t>サギョウ</t>
    </rPh>
    <rPh sb="12" eb="14">
      <t>カサン</t>
    </rPh>
    <rPh sb="14" eb="17">
      <t>トウネンド</t>
    </rPh>
    <rPh sb="18" eb="20">
      <t>シハラ</t>
    </rPh>
    <rPh sb="20" eb="22">
      <t>チンギン</t>
    </rPh>
    <rPh sb="27" eb="29">
      <t>ドウガク</t>
    </rPh>
    <rPh sb="30" eb="32">
      <t>ニュウリョク</t>
    </rPh>
    <rPh sb="41" eb="43">
      <t>サギョウ</t>
    </rPh>
    <rPh sb="72" eb="75">
      <t>キホンキュウ</t>
    </rPh>
    <rPh sb="77" eb="79">
      <t>テアテ</t>
    </rPh>
    <rPh sb="81" eb="83">
      <t>ショウヨ</t>
    </rPh>
    <rPh sb="102" eb="104">
      <t>サギョウ</t>
    </rPh>
    <rPh sb="182" eb="183">
      <t>ガク</t>
    </rPh>
    <rPh sb="184" eb="186">
      <t>ニュウリョク</t>
    </rPh>
    <rPh sb="195" eb="197">
      <t>サギョウ</t>
    </rPh>
    <rPh sb="213" eb="214">
      <t>ガク</t>
    </rPh>
    <rPh sb="221" eb="222">
      <t>サ</t>
    </rPh>
    <rPh sb="223" eb="224">
      <t>ヒ</t>
    </rPh>
    <rPh sb="249" eb="251">
      <t>サギョウ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</si>
</sst>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
    <numFmt numFmtId="178" formatCode="0.0_ "/>
    <numFmt numFmtId="179" formatCode="#,##0;&quot;▲ &quot;#,##0"/>
    <numFmt numFmtId="180" formatCode="#,##0_ ;[Red]\-#,##0\ "/>
    <numFmt numFmtId="181" formatCode="#,##0&quot;円&quot;"/>
    <numFmt numFmtId="182" formatCode="0.0"/>
    <numFmt numFmtId="183" formatCode="0.0%"/>
    <numFmt numFmtId="184" formatCode="#"/>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2"/>
      <color theme="1"/>
      <name val="HGｺﾞｼｯｸM"/>
      <family val="3"/>
      <charset val="128"/>
    </font>
    <font>
      <b/>
      <sz val="12"/>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b/>
      <sz val="11"/>
      <name val="HGｺﾞｼｯｸM"/>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b/>
      <sz val="14"/>
      <color theme="1"/>
      <name val="HGｺﾞｼｯｸM"/>
      <family val="3"/>
      <charset val="128"/>
    </font>
    <font>
      <u/>
      <sz val="12"/>
      <color theme="1"/>
      <name val="HGｺﾞｼｯｸM"/>
      <family val="3"/>
      <charset val="128"/>
    </font>
    <font>
      <sz val="14"/>
      <name val="ＭＳ Ｐゴシック"/>
      <family val="3"/>
      <charset val="128"/>
      <scheme val="minor"/>
    </font>
    <font>
      <sz val="14"/>
      <color theme="1"/>
      <name val="ＭＳ Ｐゴシック"/>
      <family val="3"/>
      <charset val="128"/>
      <scheme val="major"/>
    </font>
    <font>
      <sz val="12"/>
      <color theme="1"/>
      <name val="ＭＳ Ｐゴシック"/>
      <family val="3"/>
      <charset val="128"/>
      <scheme val="minor"/>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u/>
      <sz val="12"/>
      <color rgb="FFFF0000"/>
      <name val="HGｺﾞｼｯｸM"/>
      <family val="3"/>
      <charset val="128"/>
    </font>
    <font>
      <sz val="12"/>
      <name val="ＭＳ Ｐゴシック"/>
      <family val="2"/>
      <charset val="128"/>
      <scheme val="minor"/>
    </font>
    <font>
      <sz val="11"/>
      <name val="ＭＳ Ｐゴシック"/>
      <family val="2"/>
      <charset val="128"/>
      <scheme val="minor"/>
    </font>
    <font>
      <b/>
      <sz val="12"/>
      <name val="ＭＳ Ｐゴシック"/>
      <family val="3"/>
      <charset val="128"/>
    </font>
    <font>
      <u/>
      <sz val="11"/>
      <color theme="10"/>
      <name val="ＭＳ Ｐゴシック"/>
      <family val="3"/>
      <charset val="128"/>
    </font>
    <font>
      <u/>
      <sz val="11"/>
      <name val="ＭＳ Ｐゴシック"/>
      <family val="3"/>
      <charset val="128"/>
    </font>
    <font>
      <u/>
      <sz val="11"/>
      <color rgb="FFFF0000"/>
      <name val="ＭＳ Ｐゴシック"/>
      <family val="3"/>
      <charset val="128"/>
    </font>
    <font>
      <b/>
      <sz val="16"/>
      <name val="ＭＳ Ｐゴシック"/>
      <family val="3"/>
      <charset val="128"/>
    </font>
    <font>
      <sz val="10"/>
      <name val="HGPｺﾞｼｯｸE"/>
      <family val="3"/>
      <charset val="128"/>
    </font>
    <font>
      <sz val="14"/>
      <name val="HGｺﾞｼｯｸE"/>
      <family val="3"/>
      <charset val="128"/>
    </font>
    <font>
      <sz val="9"/>
      <color indexed="81"/>
      <name val="MS P ゴシック"/>
      <family val="3"/>
      <charset val="128"/>
    </font>
    <font>
      <sz val="20"/>
      <name val="HGｺﾞｼｯｸE"/>
      <family val="3"/>
      <charset val="128"/>
    </font>
    <font>
      <sz val="9"/>
      <color indexed="81"/>
      <name val="ＭＳ Ｐゴシック"/>
      <family val="3"/>
      <charset val="128"/>
    </font>
    <font>
      <b/>
      <sz val="9"/>
      <color indexed="81"/>
      <name val="ＭＳ Ｐゴシック"/>
      <family val="3"/>
      <charset val="128"/>
    </font>
    <font>
      <sz val="14"/>
      <color theme="0"/>
      <name val="ＭＳ ゴシック"/>
      <family val="3"/>
      <charset val="128"/>
    </font>
    <font>
      <b/>
      <sz val="9"/>
      <color indexed="81"/>
      <name val="MS P ゴシック"/>
      <family val="3"/>
      <charset val="128"/>
    </font>
    <font>
      <sz val="8"/>
      <color indexed="81"/>
      <name val="MS P ゴシック"/>
      <family val="3"/>
      <charset val="128"/>
    </font>
    <font>
      <u/>
      <sz val="9"/>
      <color indexed="81"/>
      <name val="MS P ゴシック"/>
      <family val="3"/>
      <charset val="128"/>
    </font>
    <font>
      <u/>
      <sz val="9"/>
      <color indexed="81"/>
      <name val="ＭＳ Ｐゴシック"/>
      <family val="3"/>
      <charset val="128"/>
    </font>
    <font>
      <sz val="11"/>
      <color rgb="FFFF0000"/>
      <name val="HGｺﾞｼｯｸM"/>
      <family val="3"/>
      <charset val="128"/>
    </font>
    <font>
      <b/>
      <sz val="10"/>
      <name val="ＭＳ Ｐゴシック"/>
      <family val="3"/>
      <charset val="128"/>
    </font>
    <font>
      <sz val="9"/>
      <color indexed="8"/>
      <name val="MS P ゴシック"/>
      <family val="3"/>
      <charset val="128"/>
    </font>
    <font>
      <u/>
      <sz val="9"/>
      <color indexed="8"/>
      <name val="MS P ゴシック"/>
      <family val="3"/>
      <charset val="128"/>
    </font>
    <font>
      <sz val="14"/>
      <color indexed="81"/>
      <name val="MS P ゴシック"/>
      <family val="3"/>
      <charset val="128"/>
    </font>
    <font>
      <b/>
      <sz val="14"/>
      <color indexed="81"/>
      <name val="ＭＳ Ｐゴシック"/>
      <family val="3"/>
      <charset val="128"/>
    </font>
    <font>
      <sz val="14"/>
      <color indexed="81"/>
      <name val="ＭＳ Ｐゴシック"/>
      <family val="3"/>
      <charset val="128"/>
    </font>
    <font>
      <u/>
      <sz val="14"/>
      <color indexed="81"/>
      <name val="MS P ゴシック"/>
      <family val="3"/>
      <charset val="128"/>
    </font>
    <font>
      <u/>
      <sz val="10"/>
      <name val="ＭＳ Ｐゴシック"/>
      <family val="3"/>
      <charset val="128"/>
    </font>
    <font>
      <b/>
      <sz val="14"/>
      <name val="ＭＳ Ｐゴシック"/>
      <family val="3"/>
      <charset val="128"/>
    </font>
    <font>
      <b/>
      <sz val="11"/>
      <name val="ＭＳ Ｐゴシック"/>
      <family val="3"/>
      <charset val="128"/>
    </font>
    <font>
      <b/>
      <sz val="11"/>
      <color theme="0"/>
      <name val="ＭＳ Ｐゴシック"/>
      <family val="3"/>
      <charset val="128"/>
    </font>
    <font>
      <b/>
      <sz val="18"/>
      <name val="ＭＳ Ｐゴシック"/>
      <family val="3"/>
      <charset val="128"/>
    </font>
    <font>
      <b/>
      <u/>
      <sz val="11"/>
      <color theme="1"/>
      <name val="ＭＳ Ｐゴシック"/>
      <family val="3"/>
      <charset val="128"/>
    </font>
    <font>
      <b/>
      <sz val="11"/>
      <color theme="1"/>
      <name val="ＭＳ Ｐゴシック"/>
      <family val="3"/>
      <charset val="128"/>
    </font>
    <font>
      <b/>
      <u/>
      <sz val="11"/>
      <name val="ＭＳ Ｐゴシック"/>
      <family val="3"/>
      <charset val="128"/>
    </font>
    <font>
      <sz val="9"/>
      <name val="ＭＳ Ｐゴシック"/>
      <family val="3"/>
      <charset val="128"/>
    </font>
    <font>
      <u/>
      <sz val="11"/>
      <color theme="1"/>
      <name val="ＭＳ Ｐゴシック"/>
      <family val="3"/>
      <charset val="128"/>
    </font>
    <font>
      <b/>
      <sz val="14"/>
      <color indexed="81"/>
      <name val="MS P ゴシック"/>
      <family val="3"/>
      <charset val="128"/>
    </font>
    <font>
      <b/>
      <sz val="14"/>
      <color indexed="10"/>
      <name val="MS P ゴシック"/>
      <family val="3"/>
      <charset val="128"/>
    </font>
  </fonts>
  <fills count="1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DE9D9"/>
        <bgColor indexed="64"/>
      </patternFill>
    </fill>
    <fill>
      <patternFill patternType="solid">
        <fgColor rgb="FFF79646"/>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s>
  <borders count="20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style="thin">
        <color indexed="64"/>
      </right>
      <top/>
      <bottom style="medium">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ck">
        <color indexed="64"/>
      </left>
      <right/>
      <top style="medium">
        <color indexed="64"/>
      </top>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medium">
        <color indexed="64"/>
      </left>
      <right style="hair">
        <color indexed="64"/>
      </right>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s>
  <cellStyleXfs count="17">
    <xf numFmtId="0" fontId="0" fillId="0" borderId="0">
      <alignment vertical="center"/>
    </xf>
    <xf numFmtId="0" fontId="12" fillId="0" borderId="0"/>
    <xf numFmtId="0" fontId="12" fillId="0" borderId="0"/>
    <xf numFmtId="0" fontId="12" fillId="0" borderId="0"/>
    <xf numFmtId="0" fontId="12" fillId="0" borderId="0">
      <alignment vertical="center"/>
    </xf>
    <xf numFmtId="0" fontId="4" fillId="0" borderId="0">
      <alignment vertical="center"/>
    </xf>
    <xf numFmtId="38" fontId="12" fillId="0" borderId="0" applyFont="0" applyFill="0" applyBorder="0" applyAlignment="0" applyProtection="0">
      <alignment vertical="center"/>
    </xf>
    <xf numFmtId="0" fontId="3" fillId="0" borderId="0">
      <alignment vertical="center"/>
    </xf>
    <xf numFmtId="0" fontId="2" fillId="0" borderId="0">
      <alignment vertical="center"/>
    </xf>
    <xf numFmtId="0" fontId="26" fillId="0" borderId="0"/>
    <xf numFmtId="0" fontId="29" fillId="0" borderId="0">
      <alignment vertical="center"/>
    </xf>
    <xf numFmtId="0" fontId="12" fillId="0" borderId="0"/>
    <xf numFmtId="0" fontId="26"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8" fillId="0" borderId="0" applyNumberFormat="0" applyFill="0" applyBorder="0" applyAlignment="0" applyProtection="0">
      <alignment vertical="center"/>
    </xf>
    <xf numFmtId="0" fontId="1" fillId="0" borderId="0">
      <alignment vertical="center"/>
    </xf>
  </cellStyleXfs>
  <cellXfs count="2347">
    <xf numFmtId="0" fontId="0" fillId="0" borderId="0" xfId="0">
      <alignment vertical="center"/>
    </xf>
    <xf numFmtId="0" fontId="6" fillId="0" borderId="0" xfId="0" applyFont="1">
      <alignment vertical="center"/>
    </xf>
    <xf numFmtId="0" fontId="8" fillId="3" borderId="23" xfId="0" applyFont="1" applyFill="1" applyBorder="1" applyAlignment="1" applyProtection="1">
      <alignment horizontal="distributed" vertical="center"/>
      <protection locked="0"/>
    </xf>
    <xf numFmtId="0" fontId="8" fillId="3" borderId="24" xfId="0" applyFont="1" applyFill="1" applyBorder="1" applyAlignment="1" applyProtection="1">
      <alignment horizontal="distributed" vertical="center"/>
      <protection locked="0"/>
    </xf>
    <xf numFmtId="0" fontId="6" fillId="3" borderId="18" xfId="0" applyFont="1" applyFill="1" applyBorder="1" applyAlignment="1" applyProtection="1">
      <alignment horizontal="distributed" vertical="center"/>
      <protection locked="0"/>
    </xf>
    <xf numFmtId="0" fontId="6" fillId="3" borderId="24" xfId="0" applyFont="1" applyFill="1" applyBorder="1" applyAlignment="1" applyProtection="1">
      <alignment horizontal="distributed" vertical="center"/>
      <protection locked="0"/>
    </xf>
    <xf numFmtId="0" fontId="6" fillId="3" borderId="23" xfId="0" applyFont="1" applyFill="1" applyBorder="1" applyAlignment="1" applyProtection="1">
      <alignment horizontal="distributed" vertical="center"/>
      <protection locked="0"/>
    </xf>
    <xf numFmtId="0" fontId="6" fillId="3" borderId="31" xfId="0" applyFont="1" applyFill="1" applyBorder="1" applyAlignment="1" applyProtection="1">
      <alignment horizontal="distributed" vertical="center"/>
      <protection locked="0"/>
    </xf>
    <xf numFmtId="0" fontId="1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16" xfId="0" applyFont="1" applyBorder="1">
      <alignment vertical="center"/>
    </xf>
    <xf numFmtId="0" fontId="6" fillId="0" borderId="36" xfId="0" applyFont="1" applyBorder="1" applyAlignment="1">
      <alignment horizontal="distributed" vertical="center"/>
    </xf>
    <xf numFmtId="0" fontId="9" fillId="0" borderId="0" xfId="0" applyFont="1" applyAlignment="1">
      <alignment horizontal="left" vertical="center"/>
    </xf>
    <xf numFmtId="0" fontId="6" fillId="0" borderId="0" xfId="0" applyFont="1" applyAlignment="1">
      <alignment horizontal="distributed" vertical="center" wrapText="1"/>
    </xf>
    <xf numFmtId="0" fontId="6" fillId="0" borderId="0" xfId="0" applyFont="1" applyAlignment="1">
      <alignment horizontal="center" vertical="center" wrapText="1"/>
    </xf>
    <xf numFmtId="0" fontId="16" fillId="0" borderId="0" xfId="0" applyFont="1">
      <alignment vertical="center"/>
    </xf>
    <xf numFmtId="0" fontId="17" fillId="0" borderId="0" xfId="0" applyFont="1">
      <alignment vertical="center"/>
    </xf>
    <xf numFmtId="0" fontId="8" fillId="0" borderId="17" xfId="0" applyFont="1" applyBorder="1">
      <alignment vertical="center"/>
    </xf>
    <xf numFmtId="0" fontId="17" fillId="0" borderId="80" xfId="0" applyFont="1" applyBorder="1">
      <alignment vertical="center"/>
    </xf>
    <xf numFmtId="0" fontId="8" fillId="0" borderId="48" xfId="0" applyFont="1" applyBorder="1">
      <alignment vertical="center"/>
    </xf>
    <xf numFmtId="0" fontId="6" fillId="0" borderId="93" xfId="0" applyFont="1" applyBorder="1">
      <alignment vertical="center"/>
    </xf>
    <xf numFmtId="0" fontId="6" fillId="0" borderId="93" xfId="0" applyFont="1" applyBorder="1" applyAlignment="1">
      <alignment horizontal="center" vertical="center" wrapText="1"/>
    </xf>
    <xf numFmtId="0" fontId="6" fillId="0" borderId="93" xfId="0" applyFont="1" applyBorder="1" applyAlignment="1">
      <alignment horizontal="distributed" vertical="center"/>
    </xf>
    <xf numFmtId="0" fontId="6" fillId="0" borderId="95" xfId="0" applyFont="1" applyBorder="1">
      <alignment vertical="center"/>
    </xf>
    <xf numFmtId="0" fontId="6" fillId="0" borderId="95" xfId="0" applyFont="1" applyBorder="1" applyAlignment="1">
      <alignment horizontal="center" vertical="center" wrapText="1"/>
    </xf>
    <xf numFmtId="0" fontId="6" fillId="0" borderId="95" xfId="0" applyFont="1" applyBorder="1" applyAlignment="1">
      <alignment horizontal="distributed" vertical="center"/>
    </xf>
    <xf numFmtId="0" fontId="6" fillId="0" borderId="94" xfId="0" applyFont="1" applyBorder="1">
      <alignment vertical="center"/>
    </xf>
    <xf numFmtId="0" fontId="6" fillId="0" borderId="96" xfId="0" applyFont="1" applyBorder="1" applyAlignment="1">
      <alignment horizontal="center" vertical="center" wrapText="1"/>
    </xf>
    <xf numFmtId="0" fontId="6" fillId="0" borderId="109" xfId="0" applyFont="1" applyBorder="1">
      <alignment vertical="center"/>
    </xf>
    <xf numFmtId="0" fontId="6" fillId="0" borderId="109" xfId="0" applyFont="1" applyBorder="1" applyAlignment="1">
      <alignment horizontal="center" vertical="center" wrapText="1"/>
    </xf>
    <xf numFmtId="0" fontId="6" fillId="0" borderId="109" xfId="0" applyFont="1" applyBorder="1" applyAlignment="1">
      <alignment horizontal="distributed" vertical="center"/>
    </xf>
    <xf numFmtId="0" fontId="6" fillId="0" borderId="100" xfId="0" applyFont="1" applyBorder="1">
      <alignment vertical="center"/>
    </xf>
    <xf numFmtId="0" fontId="6" fillId="0" borderId="100" xfId="0" applyFont="1" applyBorder="1" applyAlignment="1">
      <alignment horizontal="center" vertical="center" wrapText="1"/>
    </xf>
    <xf numFmtId="0" fontId="6" fillId="0" borderId="100" xfId="0" applyFont="1" applyBorder="1" applyAlignment="1">
      <alignment horizontal="distributed" vertical="center"/>
    </xf>
    <xf numFmtId="0" fontId="6" fillId="0" borderId="5" xfId="0" applyFont="1" applyBorder="1">
      <alignment vertical="center"/>
    </xf>
    <xf numFmtId="0" fontId="6" fillId="0" borderId="1" xfId="0" applyFont="1" applyBorder="1">
      <alignment vertical="center"/>
    </xf>
    <xf numFmtId="0" fontId="6" fillId="0" borderId="1" xfId="0" applyFont="1" applyBorder="1" applyAlignment="1">
      <alignment horizontal="distributed" vertical="center"/>
    </xf>
    <xf numFmtId="0" fontId="6" fillId="0" borderId="98" xfId="0" applyFont="1" applyBorder="1">
      <alignment vertical="center"/>
    </xf>
    <xf numFmtId="0" fontId="6" fillId="0" borderId="98" xfId="0" applyFont="1" applyBorder="1" applyAlignment="1">
      <alignment horizontal="center" vertical="center" wrapText="1"/>
    </xf>
    <xf numFmtId="0" fontId="6" fillId="0" borderId="98" xfId="0" applyFont="1" applyBorder="1" applyAlignment="1">
      <alignment horizontal="distributed" vertical="center"/>
    </xf>
    <xf numFmtId="0" fontId="6" fillId="0" borderId="114"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12" xfId="0" applyFont="1" applyBorder="1">
      <alignment vertical="center"/>
    </xf>
    <xf numFmtId="0" fontId="6" fillId="0" borderId="102" xfId="0" applyFont="1" applyBorder="1">
      <alignment vertical="center"/>
    </xf>
    <xf numFmtId="0" fontId="6" fillId="0" borderId="6" xfId="0" applyFont="1" applyBorder="1">
      <alignment vertical="center"/>
    </xf>
    <xf numFmtId="0" fontId="6" fillId="0" borderId="9" xfId="0" applyFont="1" applyBorder="1" applyAlignment="1">
      <alignment horizontal="center" vertical="center" wrapText="1"/>
    </xf>
    <xf numFmtId="0" fontId="6" fillId="0" borderId="79" xfId="0" applyFont="1" applyBorder="1">
      <alignment vertical="center"/>
    </xf>
    <xf numFmtId="0" fontId="6" fillId="0" borderId="36" xfId="0" applyFont="1" applyBorder="1">
      <alignment vertical="center"/>
    </xf>
    <xf numFmtId="0" fontId="6" fillId="0" borderId="36" xfId="0" applyFont="1" applyBorder="1" applyAlignment="1">
      <alignment horizontal="center" vertical="center" wrapText="1"/>
    </xf>
    <xf numFmtId="0" fontId="8" fillId="0" borderId="111" xfId="0" applyFont="1" applyBorder="1">
      <alignment vertical="center"/>
    </xf>
    <xf numFmtId="0" fontId="8" fillId="0" borderId="107" xfId="0" applyFont="1" applyBorder="1">
      <alignment vertical="center"/>
    </xf>
    <xf numFmtId="0" fontId="6" fillId="0" borderId="104" xfId="0" applyFont="1" applyBorder="1">
      <alignment vertical="center"/>
    </xf>
    <xf numFmtId="0" fontId="6" fillId="0" borderId="104" xfId="0" applyFont="1" applyBorder="1" applyAlignment="1">
      <alignment horizontal="distributed" vertical="center"/>
    </xf>
    <xf numFmtId="0" fontId="6" fillId="0" borderId="104" xfId="0" applyFont="1" applyBorder="1" applyAlignment="1">
      <alignment horizontal="center" vertical="center" wrapText="1"/>
    </xf>
    <xf numFmtId="0" fontId="8" fillId="0" borderId="106" xfId="0" applyFont="1" applyBorder="1">
      <alignment vertical="center"/>
    </xf>
    <xf numFmtId="0" fontId="9" fillId="0" borderId="0" xfId="0" applyFont="1">
      <alignment vertical="center"/>
    </xf>
    <xf numFmtId="0" fontId="8" fillId="3" borderId="68" xfId="0" applyFont="1" applyFill="1" applyBorder="1" applyProtection="1">
      <alignment vertical="center"/>
      <protection locked="0"/>
    </xf>
    <xf numFmtId="176" fontId="7" fillId="0" borderId="0" xfId="0" applyNumberFormat="1" applyFont="1" applyAlignment="1">
      <alignment horizontal="center" vertical="center"/>
    </xf>
    <xf numFmtId="0" fontId="6" fillId="0" borderId="7" xfId="0" applyFont="1" applyBorder="1">
      <alignment vertical="center"/>
    </xf>
    <xf numFmtId="0" fontId="8" fillId="0" borderId="0" xfId="0" applyFont="1" applyAlignment="1">
      <alignment horizontal="distributed" vertical="center"/>
    </xf>
    <xf numFmtId="0" fontId="6" fillId="2" borderId="19" xfId="0" applyFont="1" applyFill="1" applyBorder="1" applyAlignment="1">
      <alignment horizontal="distributed" vertical="center"/>
    </xf>
    <xf numFmtId="0" fontId="6" fillId="2" borderId="21"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2" xfId="0" applyFont="1" applyFill="1" applyBorder="1" applyAlignment="1">
      <alignment horizontal="distributed"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90" xfId="0" applyFont="1" applyBorder="1" applyAlignment="1">
      <alignment horizontal="right" vertical="center"/>
    </xf>
    <xf numFmtId="0" fontId="9" fillId="0" borderId="0" xfId="0" applyFont="1" applyAlignment="1">
      <alignment horizontal="center" vertical="top"/>
    </xf>
    <xf numFmtId="0" fontId="9"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left" vertical="top"/>
    </xf>
    <xf numFmtId="0" fontId="8" fillId="0" borderId="88" xfId="0" applyFont="1" applyBorder="1" applyAlignment="1">
      <alignment horizontal="left" vertical="center"/>
    </xf>
    <xf numFmtId="0" fontId="9" fillId="0" borderId="0" xfId="0" applyFont="1" applyAlignment="1">
      <alignment horizontal="left" vertical="top" wrapText="1"/>
    </xf>
    <xf numFmtId="0" fontId="8" fillId="0" borderId="71" xfId="0" applyFont="1" applyBorder="1" applyAlignment="1">
      <alignment horizontal="left" vertical="center"/>
    </xf>
    <xf numFmtId="0" fontId="8" fillId="0" borderId="0" xfId="8" applyFont="1">
      <alignment vertical="center"/>
    </xf>
    <xf numFmtId="0" fontId="8" fillId="0" borderId="0" xfId="8" applyFont="1" applyAlignment="1">
      <alignment vertical="center" wrapText="1"/>
    </xf>
    <xf numFmtId="176" fontId="8" fillId="0" borderId="43" xfId="0" applyNumberFormat="1" applyFont="1" applyBorder="1" applyAlignment="1">
      <alignment horizontal="center" vertical="center"/>
    </xf>
    <xf numFmtId="176" fontId="8" fillId="0" borderId="90" xfId="0" applyNumberFormat="1" applyFont="1" applyBorder="1" applyAlignment="1">
      <alignment horizontal="right" vertical="center"/>
    </xf>
    <xf numFmtId="0" fontId="8" fillId="0" borderId="0" xfId="8" applyFont="1" applyAlignment="1">
      <alignment vertical="top"/>
    </xf>
    <xf numFmtId="0" fontId="6" fillId="3" borderId="63"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Protection="1">
      <alignment vertical="center"/>
      <protection locked="0"/>
    </xf>
    <xf numFmtId="0" fontId="6" fillId="3" borderId="63" xfId="0" applyFont="1" applyFill="1" applyBorder="1" applyAlignment="1" applyProtection="1">
      <alignment horizontal="center" vertical="center" shrinkToFit="1"/>
      <protection locked="0"/>
    </xf>
    <xf numFmtId="0" fontId="6" fillId="2" borderId="127" xfId="0" applyFont="1" applyFill="1" applyBorder="1" applyAlignment="1">
      <alignment horizontal="distributed" vertical="center"/>
    </xf>
    <xf numFmtId="0" fontId="21" fillId="0" borderId="0" xfId="0" applyFont="1">
      <alignment vertical="center"/>
    </xf>
    <xf numFmtId="0" fontId="17" fillId="0" borderId="25" xfId="0" applyFont="1" applyBorder="1">
      <alignment vertical="center"/>
    </xf>
    <xf numFmtId="0" fontId="6" fillId="0" borderId="95" xfId="0" applyFont="1" applyBorder="1" applyAlignment="1">
      <alignment vertical="center" wrapText="1"/>
    </xf>
    <xf numFmtId="0" fontId="8" fillId="0" borderId="51" xfId="0" applyFont="1" applyBorder="1" applyAlignment="1">
      <alignment horizontal="left" vertical="center"/>
    </xf>
    <xf numFmtId="0" fontId="8" fillId="4" borderId="15" xfId="0" applyFont="1" applyFill="1" applyBorder="1" applyProtection="1">
      <alignment vertical="center"/>
      <protection locked="0"/>
    </xf>
    <xf numFmtId="0" fontId="8" fillId="3" borderId="1" xfId="0" applyFont="1" applyFill="1" applyBorder="1" applyProtection="1">
      <alignment vertical="center"/>
      <protection locked="0"/>
    </xf>
    <xf numFmtId="0" fontId="8" fillId="0" borderId="88" xfId="0" applyFont="1" applyBorder="1" applyAlignment="1">
      <alignment horizontal="right" vertical="center"/>
    </xf>
    <xf numFmtId="0" fontId="6" fillId="0" borderId="47" xfId="0" applyFont="1" applyBorder="1">
      <alignment vertical="center"/>
    </xf>
    <xf numFmtId="0" fontId="6" fillId="3" borderId="84" xfId="0" applyFont="1" applyFill="1" applyBorder="1" applyAlignment="1" applyProtection="1">
      <alignment horizontal="center" vertical="center"/>
      <protection locked="0"/>
    </xf>
    <xf numFmtId="0" fontId="6" fillId="3" borderId="72" xfId="0" applyFont="1" applyFill="1" applyBorder="1" applyAlignment="1" applyProtection="1">
      <alignment horizontal="center" vertical="center" shrinkToFit="1"/>
      <protection locked="0"/>
    </xf>
    <xf numFmtId="0" fontId="6" fillId="3" borderId="84" xfId="0" applyFont="1" applyFill="1" applyBorder="1" applyAlignment="1" applyProtection="1">
      <alignment horizontal="center" vertical="center" shrinkToFit="1"/>
      <protection locked="0"/>
    </xf>
    <xf numFmtId="176" fontId="8" fillId="0" borderId="1" xfId="0" applyNumberFormat="1" applyFont="1" applyBorder="1" applyAlignment="1">
      <alignment horizontal="center" vertical="center"/>
    </xf>
    <xf numFmtId="0" fontId="27" fillId="0" borderId="0" xfId="9" applyFont="1" applyAlignment="1">
      <alignment vertical="top"/>
    </xf>
    <xf numFmtId="0" fontId="28" fillId="0" borderId="0" xfId="9" applyFont="1"/>
    <xf numFmtId="0" fontId="28" fillId="0" borderId="0" xfId="9" applyFont="1" applyAlignment="1">
      <alignment horizontal="center" vertical="center"/>
    </xf>
    <xf numFmtId="0" fontId="28" fillId="0" borderId="0" xfId="9" applyFont="1" applyAlignment="1">
      <alignment horizontal="center"/>
    </xf>
    <xf numFmtId="0" fontId="28" fillId="0" borderId="7" xfId="9" applyFont="1" applyBorder="1" applyAlignment="1">
      <alignment horizontal="center"/>
    </xf>
    <xf numFmtId="0" fontId="30" fillId="8" borderId="41" xfId="11" applyFont="1" applyFill="1" applyBorder="1" applyAlignment="1">
      <alignment horizontal="center" vertical="center" wrapText="1" shrinkToFit="1"/>
    </xf>
    <xf numFmtId="0" fontId="32" fillId="0" borderId="0" xfId="9" applyFont="1"/>
    <xf numFmtId="0" fontId="33" fillId="0" borderId="0" xfId="9" applyFont="1" applyAlignment="1">
      <alignment vertical="top"/>
    </xf>
    <xf numFmtId="0" fontId="32" fillId="0" borderId="0" xfId="9" applyFont="1" applyAlignment="1">
      <alignment vertical="top" wrapText="1"/>
    </xf>
    <xf numFmtId="0" fontId="32" fillId="0" borderId="0" xfId="9" applyFont="1" applyAlignment="1">
      <alignment vertical="top"/>
    </xf>
    <xf numFmtId="0" fontId="35" fillId="0" borderId="0" xfId="9" applyFont="1"/>
    <xf numFmtId="0" fontId="36" fillId="0" borderId="0" xfId="9" applyFont="1"/>
    <xf numFmtId="0" fontId="36" fillId="0" borderId="0" xfId="9" applyFont="1" applyAlignment="1">
      <alignment vertical="top"/>
    </xf>
    <xf numFmtId="0" fontId="37" fillId="0" borderId="0" xfId="9" applyFont="1"/>
    <xf numFmtId="0" fontId="8" fillId="0" borderId="11" xfId="0" applyFont="1" applyBorder="1" applyAlignment="1">
      <alignment horizontal="left" vertical="center"/>
    </xf>
    <xf numFmtId="38" fontId="9" fillId="0" borderId="0" xfId="0" applyNumberFormat="1" applyFont="1">
      <alignment vertical="center"/>
    </xf>
    <xf numFmtId="0" fontId="28" fillId="0" borderId="34" xfId="9" applyFont="1" applyBorder="1" applyAlignment="1">
      <alignment horizontal="center"/>
    </xf>
    <xf numFmtId="0" fontId="8" fillId="3" borderId="50" xfId="0" applyFont="1" applyFill="1" applyBorder="1" applyAlignment="1" applyProtection="1">
      <alignment horizontal="left" vertical="center"/>
      <protection locked="0"/>
    </xf>
    <xf numFmtId="0" fontId="8" fillId="3" borderId="16" xfId="0" applyFont="1" applyFill="1" applyBorder="1" applyAlignment="1" applyProtection="1">
      <alignment horizontal="left" vertical="center"/>
      <protection locked="0"/>
    </xf>
    <xf numFmtId="0" fontId="8" fillId="3" borderId="22" xfId="0" applyFont="1" applyFill="1" applyBorder="1" applyAlignment="1" applyProtection="1">
      <alignment horizontal="left" vertical="center"/>
      <protection locked="0"/>
    </xf>
    <xf numFmtId="0" fontId="8" fillId="0" borderId="46" xfId="0" applyFont="1" applyBorder="1" applyAlignment="1">
      <alignment horizontal="left" vertical="center"/>
    </xf>
    <xf numFmtId="176" fontId="8" fillId="0" borderId="8" xfId="0" applyNumberFormat="1" applyFont="1" applyBorder="1" applyAlignment="1">
      <alignment horizontal="right" vertical="center"/>
    </xf>
    <xf numFmtId="0" fontId="8" fillId="0" borderId="68" xfId="0" applyFont="1" applyBorder="1">
      <alignment vertical="center"/>
    </xf>
    <xf numFmtId="0" fontId="8" fillId="0" borderId="0" xfId="0" applyFont="1">
      <alignment vertical="center"/>
    </xf>
    <xf numFmtId="0" fontId="9" fillId="0" borderId="0" xfId="0" applyFont="1" applyAlignment="1">
      <alignment horizontal="center" vertical="center"/>
    </xf>
    <xf numFmtId="0" fontId="8" fillId="0" borderId="2"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6" xfId="0" applyFont="1" applyBorder="1">
      <alignment vertical="center"/>
    </xf>
    <xf numFmtId="0" fontId="8" fillId="0" borderId="25" xfId="0" applyFont="1" applyBorder="1">
      <alignment vertical="center"/>
    </xf>
    <xf numFmtId="0" fontId="8" fillId="0" borderId="6" xfId="0" applyFont="1" applyBorder="1" applyAlignment="1">
      <alignment horizontal="center" vertical="center"/>
    </xf>
    <xf numFmtId="0" fontId="8" fillId="0" borderId="73" xfId="0" applyFont="1" applyBorder="1">
      <alignment vertical="center"/>
    </xf>
    <xf numFmtId="0" fontId="8" fillId="0" borderId="54" xfId="0" applyFont="1" applyBorder="1" applyAlignment="1">
      <alignment horizontal="center" vertical="center"/>
    </xf>
    <xf numFmtId="0" fontId="8" fillId="0" borderId="57" xfId="0" applyFont="1" applyBorder="1">
      <alignment vertical="center"/>
    </xf>
    <xf numFmtId="0" fontId="8" fillId="0" borderId="71" xfId="0" applyFont="1" applyBorder="1" applyAlignment="1">
      <alignment vertical="center" shrinkToFit="1"/>
    </xf>
    <xf numFmtId="176" fontId="8" fillId="0" borderId="68" xfId="0" applyNumberFormat="1" applyFont="1" applyBorder="1" applyAlignment="1">
      <alignment horizontal="center" vertical="center"/>
    </xf>
    <xf numFmtId="0" fontId="6" fillId="0" borderId="12" xfId="0" applyFont="1" applyBorder="1">
      <alignment vertical="center"/>
    </xf>
    <xf numFmtId="0" fontId="8" fillId="0" borderId="10" xfId="0" applyFont="1" applyBorder="1">
      <alignment vertical="center"/>
    </xf>
    <xf numFmtId="0" fontId="8" fillId="0" borderId="132" xfId="0" applyFont="1" applyBorder="1" applyAlignment="1">
      <alignment horizontal="center" vertical="center"/>
    </xf>
    <xf numFmtId="0" fontId="38" fillId="0" borderId="0" xfId="0" applyFont="1">
      <alignment vertical="center"/>
    </xf>
    <xf numFmtId="0" fontId="41" fillId="0" borderId="0" xfId="10" applyFont="1" applyAlignment="1">
      <alignment horizontal="left" vertical="center"/>
    </xf>
    <xf numFmtId="0" fontId="0" fillId="0" borderId="0" xfId="10" applyFont="1">
      <alignment vertical="center"/>
    </xf>
    <xf numFmtId="0" fontId="0" fillId="0" borderId="0" xfId="10" applyFont="1" applyAlignment="1">
      <alignment horizontal="left" vertical="center"/>
    </xf>
    <xf numFmtId="0" fontId="0" fillId="0" borderId="34" xfId="10" applyFont="1" applyBorder="1" applyAlignment="1">
      <alignment horizontal="center" vertical="center"/>
    </xf>
    <xf numFmtId="0" fontId="0" fillId="0" borderId="0" xfId="10" applyFont="1" applyAlignment="1">
      <alignment horizontal="center" vertical="center"/>
    </xf>
    <xf numFmtId="177" fontId="30" fillId="0" borderId="40" xfId="10" applyNumberFormat="1" applyFont="1" applyBorder="1" applyAlignment="1">
      <alignment horizontal="center" vertical="center" wrapText="1" shrinkToFit="1"/>
    </xf>
    <xf numFmtId="177" fontId="30" fillId="0" borderId="41" xfId="10" applyNumberFormat="1" applyFont="1" applyBorder="1" applyAlignment="1">
      <alignment horizontal="center" vertical="center" wrapText="1" shrinkToFit="1"/>
    </xf>
    <xf numFmtId="177" fontId="31" fillId="0" borderId="41" xfId="10" applyNumberFormat="1" applyFont="1" applyBorder="1" applyAlignment="1">
      <alignment horizontal="center" vertical="center" wrapText="1" shrinkToFit="1"/>
    </xf>
    <xf numFmtId="177" fontId="30" fillId="0" borderId="48" xfId="10" applyNumberFormat="1" applyFont="1" applyBorder="1" applyAlignment="1">
      <alignment horizontal="center" vertical="center" wrapText="1" shrinkToFit="1"/>
    </xf>
    <xf numFmtId="177" fontId="30" fillId="0" borderId="80" xfId="10" applyNumberFormat="1" applyFont="1" applyBorder="1" applyAlignment="1">
      <alignment horizontal="center" vertical="center" wrapText="1" shrinkToFit="1"/>
    </xf>
    <xf numFmtId="177" fontId="31" fillId="0" borderId="80" xfId="10" applyNumberFormat="1" applyFont="1" applyBorder="1" applyAlignment="1">
      <alignment horizontal="center" vertical="center" wrapText="1" shrinkToFit="1"/>
    </xf>
    <xf numFmtId="0" fontId="0" fillId="0" borderId="0" xfId="11" applyFont="1" applyAlignment="1">
      <alignment horizontal="center" vertical="center" wrapText="1" shrinkToFit="1"/>
    </xf>
    <xf numFmtId="0" fontId="30" fillId="0" borderId="37" xfId="10" applyFont="1" applyBorder="1" applyAlignment="1">
      <alignment vertical="center" shrinkToFit="1"/>
    </xf>
    <xf numFmtId="0" fontId="30" fillId="0" borderId="38" xfId="10" applyFont="1" applyBorder="1" applyAlignment="1" applyProtection="1">
      <alignment horizontal="center" vertical="center" shrinkToFit="1"/>
      <protection locked="0"/>
    </xf>
    <xf numFmtId="178" fontId="30" fillId="0" borderId="70" xfId="10" applyNumberFormat="1" applyFont="1" applyBorder="1" applyAlignment="1" applyProtection="1">
      <alignment horizontal="center" vertical="center" shrinkToFit="1"/>
      <protection locked="0"/>
    </xf>
    <xf numFmtId="0" fontId="30" fillId="0" borderId="70" xfId="10" applyFont="1" applyBorder="1" applyAlignment="1" applyProtection="1">
      <alignment horizontal="center" vertical="center" shrinkToFit="1"/>
      <protection locked="0"/>
    </xf>
    <xf numFmtId="179" fontId="34" fillId="0" borderId="0" xfId="10" applyNumberFormat="1" applyFont="1" applyAlignment="1">
      <alignment vertical="center" shrinkToFit="1"/>
    </xf>
    <xf numFmtId="0" fontId="30" fillId="0" borderId="120" xfId="10" applyFont="1" applyBorder="1" applyAlignment="1">
      <alignment vertical="center" shrinkToFit="1"/>
    </xf>
    <xf numFmtId="0" fontId="30" fillId="0" borderId="73" xfId="10" applyFont="1" applyBorder="1" applyAlignment="1" applyProtection="1">
      <alignment horizontal="center" vertical="center" shrinkToFit="1"/>
      <protection locked="0"/>
    </xf>
    <xf numFmtId="0" fontId="30" fillId="0" borderId="15" xfId="10" applyFont="1" applyBorder="1" applyAlignment="1" applyProtection="1">
      <alignment horizontal="center" vertical="center" shrinkToFit="1"/>
      <protection locked="0"/>
    </xf>
    <xf numFmtId="0" fontId="30" fillId="0" borderId="10" xfId="10" applyFont="1" applyBorder="1" applyAlignment="1" applyProtection="1">
      <alignment horizontal="center" vertical="center" shrinkToFit="1"/>
      <protection locked="0"/>
    </xf>
    <xf numFmtId="178" fontId="30" fillId="0" borderId="15" xfId="10" applyNumberFormat="1" applyFont="1" applyBorder="1" applyAlignment="1" applyProtection="1">
      <alignment horizontal="center" vertical="center" shrinkToFit="1"/>
      <protection locked="0"/>
    </xf>
    <xf numFmtId="0" fontId="30" fillId="0" borderId="1" xfId="10" applyFont="1" applyBorder="1" applyAlignment="1" applyProtection="1">
      <alignment horizontal="center" vertical="center" shrinkToFit="1"/>
      <protection locked="0"/>
    </xf>
    <xf numFmtId="0" fontId="30" fillId="0" borderId="63" xfId="10" applyFont="1" applyBorder="1" applyAlignment="1">
      <alignment vertical="center" shrinkToFit="1"/>
    </xf>
    <xf numFmtId="178" fontId="30" fillId="0" borderId="89" xfId="10" applyNumberFormat="1" applyFont="1" applyBorder="1" applyAlignment="1" applyProtection="1">
      <alignment horizontal="center" vertical="center" shrinkToFit="1"/>
      <protection locked="0"/>
    </xf>
    <xf numFmtId="0" fontId="30" fillId="0" borderId="89" xfId="10" applyFont="1" applyBorder="1" applyAlignment="1" applyProtection="1">
      <alignment horizontal="center" vertical="center" shrinkToFit="1"/>
      <protection locked="0"/>
    </xf>
    <xf numFmtId="178" fontId="30" fillId="0" borderId="5" xfId="10" applyNumberFormat="1" applyFont="1" applyBorder="1" applyAlignment="1" applyProtection="1">
      <alignment horizontal="center" vertical="center" shrinkToFit="1"/>
      <protection locked="0"/>
    </xf>
    <xf numFmtId="0" fontId="30" fillId="0" borderId="5" xfId="10" applyFont="1" applyBorder="1" applyAlignment="1" applyProtection="1">
      <alignment horizontal="center" vertical="center" shrinkToFit="1"/>
      <protection locked="0"/>
    </xf>
    <xf numFmtId="0" fontId="30" fillId="0" borderId="40" xfId="10" applyFont="1" applyBorder="1" applyAlignment="1">
      <alignment vertical="center" shrinkToFit="1"/>
    </xf>
    <xf numFmtId="178" fontId="30" fillId="0" borderId="50" xfId="10" applyNumberFormat="1" applyFont="1" applyBorder="1" applyAlignment="1" applyProtection="1">
      <alignment horizontal="center" vertical="center" shrinkToFit="1"/>
      <protection locked="0"/>
    </xf>
    <xf numFmtId="0" fontId="30" fillId="0" borderId="134" xfId="10" applyFont="1" applyBorder="1" applyAlignment="1">
      <alignment vertical="center" shrinkToFit="1"/>
    </xf>
    <xf numFmtId="0" fontId="39" fillId="0" borderId="51" xfId="10" applyFont="1" applyBorder="1" applyAlignment="1">
      <alignment horizontal="left" vertical="top" shrinkToFit="1"/>
    </xf>
    <xf numFmtId="179" fontId="32" fillId="0" borderId="0" xfId="10" applyNumberFormat="1" applyFont="1" applyAlignment="1">
      <alignment vertical="top" shrinkToFit="1"/>
    </xf>
    <xf numFmtId="0" fontId="39" fillId="0" borderId="7" xfId="10" applyFont="1" applyBorder="1" applyAlignment="1">
      <alignment horizontal="left" vertical="top" wrapText="1" shrinkToFit="1"/>
    </xf>
    <xf numFmtId="0" fontId="39" fillId="0" borderId="7" xfId="10" applyFont="1" applyBorder="1" applyAlignment="1">
      <alignment horizontal="left" vertical="top" shrinkToFit="1"/>
    </xf>
    <xf numFmtId="0" fontId="8" fillId="0" borderId="53" xfId="0" applyFont="1" applyBorder="1" applyAlignment="1">
      <alignment horizontal="center" vertical="center"/>
    </xf>
    <xf numFmtId="0" fontId="8" fillId="0" borderId="0" xfId="0" applyFont="1" applyAlignment="1">
      <alignment horizontal="left" vertical="center"/>
    </xf>
    <xf numFmtId="0" fontId="8" fillId="3" borderId="1" xfId="0" applyFont="1" applyFill="1" applyBorder="1" applyAlignment="1" applyProtection="1">
      <alignment horizontal="left" vertical="center"/>
      <protection locked="0"/>
    </xf>
    <xf numFmtId="0" fontId="6" fillId="0" borderId="1" xfId="0" applyFont="1" applyBorder="1" applyAlignment="1">
      <alignment horizontal="center" vertical="center" wrapText="1"/>
    </xf>
    <xf numFmtId="38" fontId="30" fillId="0" borderId="37" xfId="10" applyNumberFormat="1" applyFont="1" applyBorder="1" applyAlignment="1" applyProtection="1">
      <alignment vertical="center" shrinkToFit="1"/>
      <protection locked="0"/>
    </xf>
    <xf numFmtId="38" fontId="30" fillId="0" borderId="70" xfId="10" applyNumberFormat="1" applyFont="1" applyBorder="1" applyAlignment="1" applyProtection="1">
      <alignment vertical="center" shrinkToFit="1"/>
      <protection locked="0"/>
    </xf>
    <xf numFmtId="38" fontId="30" fillId="0" borderId="38" xfId="10" applyNumberFormat="1" applyFont="1" applyBorder="1" applyAlignment="1" applyProtection="1">
      <alignment vertical="center" shrinkToFit="1"/>
      <protection locked="0"/>
    </xf>
    <xf numFmtId="38" fontId="30" fillId="0" borderId="69" xfId="10" applyNumberFormat="1" applyFont="1" applyBorder="1" applyAlignment="1" applyProtection="1">
      <alignment vertical="center" shrinkToFit="1"/>
      <protection locked="0"/>
    </xf>
    <xf numFmtId="38" fontId="30" fillId="0" borderId="120" xfId="10" applyNumberFormat="1" applyFont="1" applyBorder="1" applyAlignment="1" applyProtection="1">
      <alignment vertical="center" shrinkToFit="1"/>
      <protection locked="0"/>
    </xf>
    <xf numFmtId="38" fontId="30" fillId="0" borderId="5" xfId="10" applyNumberFormat="1" applyFont="1" applyBorder="1" applyAlignment="1" applyProtection="1">
      <alignment vertical="center" shrinkToFit="1"/>
      <protection locked="0"/>
    </xf>
    <xf numFmtId="38" fontId="30" fillId="0" borderId="73" xfId="10" applyNumberFormat="1" applyFont="1" applyBorder="1" applyAlignment="1" applyProtection="1">
      <alignment vertical="center" shrinkToFit="1"/>
      <protection locked="0"/>
    </xf>
    <xf numFmtId="38" fontId="30" fillId="0" borderId="10" xfId="10" applyNumberFormat="1" applyFont="1" applyBorder="1" applyAlignment="1" applyProtection="1">
      <alignment vertical="center" shrinkToFit="1"/>
      <protection locked="0"/>
    </xf>
    <xf numFmtId="38" fontId="30" fillId="0" borderId="63" xfId="10" applyNumberFormat="1" applyFont="1" applyBorder="1" applyAlignment="1" applyProtection="1">
      <alignment vertical="center" shrinkToFit="1"/>
      <protection locked="0"/>
    </xf>
    <xf numFmtId="38" fontId="30" fillId="0" borderId="89" xfId="10" applyNumberFormat="1" applyFont="1" applyBorder="1" applyAlignment="1" applyProtection="1">
      <alignment vertical="center" shrinkToFit="1"/>
      <protection locked="0"/>
    </xf>
    <xf numFmtId="38" fontId="30" fillId="0" borderId="15" xfId="10" applyNumberFormat="1" applyFont="1" applyBorder="1" applyAlignment="1" applyProtection="1">
      <alignment vertical="center" shrinkToFit="1"/>
      <protection locked="0"/>
    </xf>
    <xf numFmtId="38" fontId="30" fillId="0" borderId="17" xfId="10" applyNumberFormat="1" applyFont="1" applyBorder="1" applyAlignment="1" applyProtection="1">
      <alignment vertical="center" shrinkToFit="1"/>
      <protection locked="0"/>
    </xf>
    <xf numFmtId="38" fontId="30" fillId="0" borderId="91" xfId="10" applyNumberFormat="1" applyFont="1" applyBorder="1" applyAlignment="1" applyProtection="1">
      <alignment vertical="center" shrinkToFit="1"/>
      <protection locked="0"/>
    </xf>
    <xf numFmtId="38" fontId="42" fillId="0" borderId="15" xfId="10" applyNumberFormat="1" applyFont="1" applyBorder="1" applyAlignment="1" applyProtection="1">
      <alignment vertical="center" shrinkToFit="1"/>
      <protection locked="0"/>
    </xf>
    <xf numFmtId="38" fontId="30" fillId="0" borderId="43" xfId="10" applyNumberFormat="1" applyFont="1" applyBorder="1" applyAlignment="1" applyProtection="1">
      <alignment vertical="center" shrinkToFit="1"/>
      <protection locked="0"/>
    </xf>
    <xf numFmtId="38" fontId="30" fillId="0" borderId="101" xfId="10" applyNumberFormat="1" applyFont="1" applyBorder="1" applyAlignment="1" applyProtection="1">
      <alignment vertical="center" shrinkToFit="1"/>
      <protection locked="0"/>
    </xf>
    <xf numFmtId="38" fontId="30" fillId="0" borderId="2" xfId="10" applyNumberFormat="1" applyFont="1" applyBorder="1" applyAlignment="1" applyProtection="1">
      <alignment vertical="center" shrinkToFit="1"/>
      <protection locked="0"/>
    </xf>
    <xf numFmtId="38" fontId="30" fillId="0" borderId="72" xfId="10" applyNumberFormat="1" applyFont="1" applyBorder="1" applyAlignment="1" applyProtection="1">
      <alignment vertical="center" shrinkToFit="1"/>
      <protection locked="0"/>
    </xf>
    <xf numFmtId="38" fontId="42" fillId="0" borderId="80" xfId="10" applyNumberFormat="1" applyFont="1" applyBorder="1" applyAlignment="1" applyProtection="1">
      <alignment vertical="center" shrinkToFit="1"/>
      <protection locked="0"/>
    </xf>
    <xf numFmtId="38" fontId="30" fillId="0" borderId="0" xfId="10" applyNumberFormat="1" applyFont="1" applyAlignment="1" applyProtection="1">
      <alignment vertical="center" shrinkToFit="1"/>
      <protection locked="0"/>
    </xf>
    <xf numFmtId="38" fontId="30" fillId="0" borderId="6" xfId="10" applyNumberFormat="1" applyFont="1" applyBorder="1" applyAlignment="1" applyProtection="1">
      <alignment vertical="center" shrinkToFit="1"/>
      <protection locked="0"/>
    </xf>
    <xf numFmtId="38" fontId="30" fillId="0" borderId="25" xfId="10" applyNumberFormat="1" applyFont="1" applyBorder="1" applyAlignment="1" applyProtection="1">
      <alignment vertical="center" shrinkToFit="1"/>
      <protection locked="0"/>
    </xf>
    <xf numFmtId="38" fontId="6" fillId="0" borderId="73" xfId="6" applyFont="1" applyBorder="1" applyAlignment="1" applyProtection="1">
      <alignment vertical="center"/>
    </xf>
    <xf numFmtId="38" fontId="6" fillId="0" borderId="75" xfId="6" applyFont="1" applyBorder="1" applyAlignment="1" applyProtection="1">
      <alignment vertical="center"/>
    </xf>
    <xf numFmtId="38" fontId="6" fillId="3" borderId="15" xfId="6" applyFont="1" applyFill="1" applyBorder="1" applyAlignment="1" applyProtection="1">
      <alignment vertical="center" shrinkToFit="1"/>
      <protection locked="0"/>
    </xf>
    <xf numFmtId="38" fontId="6" fillId="3" borderId="17" xfId="6" applyFont="1" applyFill="1" applyBorder="1" applyAlignment="1" applyProtection="1">
      <alignment vertical="center" shrinkToFit="1"/>
      <protection locked="0"/>
    </xf>
    <xf numFmtId="38" fontId="6" fillId="3" borderId="31" xfId="6" applyFont="1" applyFill="1" applyBorder="1" applyAlignment="1" applyProtection="1">
      <alignment vertical="center" shrinkToFit="1"/>
      <protection locked="0"/>
    </xf>
    <xf numFmtId="38" fontId="6" fillId="3" borderId="72" xfId="6" applyFont="1" applyFill="1" applyBorder="1" applyAlignment="1" applyProtection="1">
      <alignment vertical="center" shrinkToFit="1"/>
      <protection locked="0"/>
    </xf>
    <xf numFmtId="38" fontId="6" fillId="3" borderId="3" xfId="6" applyFont="1" applyFill="1" applyBorder="1" applyAlignment="1" applyProtection="1">
      <alignment vertical="center" shrinkToFit="1"/>
      <protection locked="0"/>
    </xf>
    <xf numFmtId="38" fontId="6" fillId="3" borderId="74" xfId="6" applyFont="1" applyFill="1" applyBorder="1" applyAlignment="1" applyProtection="1">
      <alignment vertical="center" shrinkToFit="1"/>
      <protection locked="0"/>
    </xf>
    <xf numFmtId="38" fontId="6" fillId="2" borderId="41" xfId="6" applyFont="1" applyFill="1" applyBorder="1" applyAlignment="1" applyProtection="1">
      <alignment vertical="center"/>
    </xf>
    <xf numFmtId="38" fontId="6" fillId="2" borderId="41" xfId="0" applyNumberFormat="1" applyFont="1" applyFill="1" applyBorder="1">
      <alignment vertical="center"/>
    </xf>
    <xf numFmtId="38" fontId="6" fillId="2" borderId="57" xfId="6" applyFont="1" applyFill="1" applyBorder="1" applyAlignment="1" applyProtection="1">
      <alignment vertical="center"/>
    </xf>
    <xf numFmtId="38" fontId="6" fillId="2" borderId="42" xfId="0" applyNumberFormat="1" applyFont="1" applyFill="1" applyBorder="1">
      <alignment vertical="center"/>
    </xf>
    <xf numFmtId="176" fontId="8" fillId="3" borderId="43" xfId="0" applyNumberFormat="1" applyFont="1" applyFill="1" applyBorder="1" applyProtection="1">
      <alignment vertical="center"/>
      <protection locked="0"/>
    </xf>
    <xf numFmtId="176" fontId="8" fillId="0" borderId="1" xfId="0" applyNumberFormat="1" applyFont="1" applyBorder="1">
      <alignment vertical="center"/>
    </xf>
    <xf numFmtId="176" fontId="8" fillId="0" borderId="43" xfId="0" applyNumberFormat="1" applyFont="1" applyBorder="1">
      <alignment vertical="center"/>
    </xf>
    <xf numFmtId="176" fontId="8" fillId="0" borderId="68" xfId="0" applyNumberFormat="1" applyFont="1" applyBorder="1">
      <alignment vertical="center"/>
    </xf>
    <xf numFmtId="38" fontId="6" fillId="3" borderId="89" xfId="6" applyFont="1" applyFill="1" applyBorder="1" applyAlignment="1" applyProtection="1">
      <alignment vertical="center" shrinkToFit="1"/>
      <protection locked="0"/>
    </xf>
    <xf numFmtId="38" fontId="6" fillId="3" borderId="2" xfId="6" applyFont="1" applyFill="1" applyBorder="1" applyAlignment="1" applyProtection="1">
      <alignment vertical="center" shrinkToFit="1"/>
      <protection locked="0"/>
    </xf>
    <xf numFmtId="0" fontId="9" fillId="0" borderId="34" xfId="0" applyFont="1" applyBorder="1" applyAlignment="1">
      <alignment horizontal="left" vertical="top" shrinkToFit="1"/>
    </xf>
    <xf numFmtId="38" fontId="8" fillId="0" borderId="0" xfId="6" applyFont="1" applyFill="1" applyBorder="1" applyAlignment="1" applyProtection="1">
      <alignment vertical="center"/>
    </xf>
    <xf numFmtId="0" fontId="8" fillId="0" borderId="7" xfId="0" applyFont="1" applyBorder="1" applyAlignment="1">
      <alignment vertical="center" shrinkToFit="1"/>
    </xf>
    <xf numFmtId="38" fontId="8" fillId="0" borderId="16" xfId="6" applyFont="1" applyFill="1" applyBorder="1" applyAlignment="1" applyProtection="1">
      <alignment vertical="center"/>
    </xf>
    <xf numFmtId="0" fontId="8" fillId="0" borderId="22" xfId="0" applyFont="1" applyBorder="1" applyAlignment="1">
      <alignment vertical="center" shrinkToFit="1"/>
    </xf>
    <xf numFmtId="38" fontId="8" fillId="0" borderId="0" xfId="8" applyNumberFormat="1" applyFont="1">
      <alignment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176" fontId="8" fillId="0" borderId="34" xfId="0" applyNumberFormat="1" applyFont="1" applyBorder="1" applyAlignment="1">
      <alignment vertical="top" shrinkToFit="1"/>
    </xf>
    <xf numFmtId="0" fontId="8" fillId="0" borderId="47" xfId="0" applyFont="1" applyBorder="1" applyAlignment="1">
      <alignment horizontal="left" vertical="center"/>
    </xf>
    <xf numFmtId="0" fontId="8" fillId="0" borderId="16" xfId="0" applyFont="1" applyBorder="1" applyAlignment="1">
      <alignment horizontal="left" vertical="center"/>
    </xf>
    <xf numFmtId="0" fontId="9" fillId="0" borderId="113" xfId="0" applyFont="1" applyBorder="1">
      <alignment vertical="center"/>
    </xf>
    <xf numFmtId="0" fontId="9" fillId="0" borderId="55" xfId="0" applyFont="1" applyBorder="1">
      <alignment vertical="center"/>
    </xf>
    <xf numFmtId="0" fontId="9" fillId="0" borderId="37" xfId="0" applyFont="1" applyBorder="1">
      <alignment vertical="center"/>
    </xf>
    <xf numFmtId="0" fontId="9" fillId="0" borderId="40" xfId="0" applyFont="1" applyBorder="1">
      <alignment vertical="center"/>
    </xf>
    <xf numFmtId="0" fontId="8" fillId="0" borderId="51" xfId="0" applyFont="1" applyBorder="1" applyAlignment="1">
      <alignment horizontal="right" vertical="center"/>
    </xf>
    <xf numFmtId="0" fontId="8" fillId="0" borderId="52" xfId="0" applyFont="1" applyBorder="1" applyAlignment="1">
      <alignment horizontal="center" vertical="center"/>
    </xf>
    <xf numFmtId="38" fontId="6" fillId="3" borderId="75" xfId="6" applyFont="1" applyFill="1" applyBorder="1" applyAlignment="1" applyProtection="1">
      <alignment vertical="center"/>
      <protection locked="0"/>
    </xf>
    <xf numFmtId="0" fontId="8" fillId="0" borderId="34" xfId="0" applyFont="1" applyBorder="1" applyAlignment="1">
      <alignment vertical="center" wrapText="1"/>
    </xf>
    <xf numFmtId="0" fontId="8" fillId="0" borderId="7" xfId="0" applyFont="1" applyBorder="1" applyAlignment="1">
      <alignment horizontal="center" vertical="center"/>
    </xf>
    <xf numFmtId="0" fontId="33" fillId="0" borderId="0" xfId="9" applyFont="1" applyAlignment="1">
      <alignment horizontal="left" vertical="top"/>
    </xf>
    <xf numFmtId="0" fontId="6" fillId="3" borderId="15" xfId="0" applyFont="1" applyFill="1" applyBorder="1" applyAlignment="1" applyProtection="1">
      <alignment horizontal="center" vertical="center" shrinkToFit="1"/>
      <protection locked="0"/>
    </xf>
    <xf numFmtId="0" fontId="8" fillId="0" borderId="58" xfId="0" applyFont="1" applyBorder="1">
      <alignment vertical="center"/>
    </xf>
    <xf numFmtId="0" fontId="8" fillId="0" borderId="56" xfId="0" applyFont="1" applyBorder="1">
      <alignment vertical="center"/>
    </xf>
    <xf numFmtId="0" fontId="6" fillId="0" borderId="0" xfId="0" applyFont="1" applyAlignment="1">
      <alignment horizontal="distributed"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50" xfId="0" applyFont="1" applyBorder="1" applyAlignment="1">
      <alignment horizontal="center" vertical="center"/>
    </xf>
    <xf numFmtId="0" fontId="8" fillId="0" borderId="16" xfId="0" applyFont="1" applyBorder="1" applyAlignment="1">
      <alignment horizontal="center" vertical="center"/>
    </xf>
    <xf numFmtId="0" fontId="8" fillId="0" borderId="88" xfId="0" applyFont="1" applyBorder="1" applyAlignment="1">
      <alignment horizontal="center" vertical="center"/>
    </xf>
    <xf numFmtId="0" fontId="8" fillId="3" borderId="36" xfId="0" applyFont="1" applyFill="1" applyBorder="1" applyAlignment="1" applyProtection="1">
      <alignment horizontal="center" vertical="center"/>
      <protection locked="0"/>
    </xf>
    <xf numFmtId="0" fontId="6" fillId="0" borderId="34" xfId="0" applyFont="1" applyBorder="1" applyAlignment="1">
      <alignment horizontal="distributed" vertical="center"/>
    </xf>
    <xf numFmtId="0" fontId="43" fillId="0" borderId="0" xfId="0" applyFont="1">
      <alignment vertical="center"/>
    </xf>
    <xf numFmtId="0" fontId="6" fillId="0" borderId="34" xfId="0" applyFont="1" applyBorder="1">
      <alignment vertical="center"/>
    </xf>
    <xf numFmtId="0" fontId="8" fillId="0" borderId="35" xfId="0" applyFont="1" applyBorder="1" applyAlignment="1">
      <alignment vertical="center" wrapText="1"/>
    </xf>
    <xf numFmtId="0" fontId="6" fillId="0" borderId="57" xfId="0" applyFont="1" applyBorder="1" applyAlignment="1">
      <alignment horizontal="right" vertical="center"/>
    </xf>
    <xf numFmtId="0" fontId="6" fillId="0" borderId="62" xfId="0" applyFont="1" applyBorder="1"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8" fillId="0" borderId="0" xfId="0" applyFont="1" applyAlignment="1">
      <alignment horizontal="right" vertical="center" wrapText="1"/>
    </xf>
    <xf numFmtId="0" fontId="8" fillId="0" borderId="0" xfId="0" applyFont="1" applyAlignment="1">
      <alignment horizontal="center" vertical="center" wrapText="1"/>
    </xf>
    <xf numFmtId="0" fontId="9" fillId="0" borderId="5" xfId="0" applyFont="1" applyBorder="1" applyAlignment="1">
      <alignment horizontal="left" vertical="center"/>
    </xf>
    <xf numFmtId="0" fontId="9" fillId="0" borderId="1" xfId="0" applyFont="1" applyBorder="1" applyAlignment="1">
      <alignment horizontal="left" vertical="center"/>
    </xf>
    <xf numFmtId="0" fontId="8" fillId="0" borderId="89" xfId="0" applyFont="1" applyBorder="1" applyAlignment="1">
      <alignment horizontal="center" vertical="center" wrapText="1"/>
    </xf>
    <xf numFmtId="0" fontId="8" fillId="0" borderId="101"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lignment vertical="center"/>
    </xf>
    <xf numFmtId="0" fontId="8" fillId="0" borderId="11" xfId="0" applyFont="1" applyBorder="1">
      <alignment vertical="center"/>
    </xf>
    <xf numFmtId="0" fontId="8" fillId="0" borderId="141"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left" vertical="top"/>
    </xf>
    <xf numFmtId="0" fontId="11" fillId="0" borderId="0" xfId="0" applyFont="1" applyAlignment="1">
      <alignment vertical="top" wrapText="1"/>
    </xf>
    <xf numFmtId="0" fontId="11" fillId="0" borderId="0" xfId="0" applyFont="1" applyAlignment="1">
      <alignment vertical="top"/>
    </xf>
    <xf numFmtId="0" fontId="6" fillId="0" borderId="0" xfId="0" applyFont="1" applyAlignment="1">
      <alignment horizontal="left" vertical="center" wrapText="1"/>
    </xf>
    <xf numFmtId="0" fontId="8" fillId="0" borderId="34" xfId="0" applyFont="1" applyBorder="1">
      <alignment vertical="center"/>
    </xf>
    <xf numFmtId="0" fontId="8" fillId="0" borderId="35" xfId="0" applyFont="1" applyBorder="1">
      <alignment vertical="center"/>
    </xf>
    <xf numFmtId="0" fontId="9" fillId="0" borderId="101" xfId="0" applyFont="1" applyBorder="1" applyAlignment="1">
      <alignment horizontal="left" vertical="center"/>
    </xf>
    <xf numFmtId="0" fontId="8" fillId="0" borderId="28" xfId="0" applyFont="1" applyBorder="1">
      <alignment vertical="center"/>
    </xf>
    <xf numFmtId="0" fontId="9" fillId="0" borderId="16" xfId="0" applyFont="1" applyBorder="1">
      <alignment vertical="center"/>
    </xf>
    <xf numFmtId="0" fontId="8" fillId="0" borderId="16" xfId="0" applyFont="1" applyBorder="1">
      <alignment vertical="center"/>
    </xf>
    <xf numFmtId="0" fontId="8" fillId="0" borderId="29" xfId="0" applyFont="1" applyBorder="1">
      <alignment vertical="center"/>
    </xf>
    <xf numFmtId="0" fontId="8" fillId="0" borderId="30"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6" fillId="0" borderId="0" xfId="0" applyFont="1" applyAlignment="1">
      <alignment vertical="center" shrinkToFit="1"/>
    </xf>
    <xf numFmtId="0" fontId="6" fillId="0" borderId="52" xfId="0" applyFont="1" applyBorder="1">
      <alignment vertical="center"/>
    </xf>
    <xf numFmtId="0" fontId="6" fillId="0" borderId="45" xfId="0" applyFont="1" applyBorder="1">
      <alignment vertical="center"/>
    </xf>
    <xf numFmtId="0" fontId="6" fillId="0" borderId="85" xfId="0" applyFont="1" applyBorder="1">
      <alignment vertical="center"/>
    </xf>
    <xf numFmtId="0" fontId="8" fillId="0" borderId="4" xfId="0" applyFont="1" applyBorder="1" applyAlignment="1">
      <alignment horizontal="left" vertical="center"/>
    </xf>
    <xf numFmtId="0" fontId="6" fillId="0" borderId="4" xfId="0" applyFont="1" applyBorder="1">
      <alignment vertical="center"/>
    </xf>
    <xf numFmtId="0" fontId="6" fillId="0" borderId="3" xfId="0" applyFont="1" applyBorder="1">
      <alignment vertical="center"/>
    </xf>
    <xf numFmtId="55" fontId="8" fillId="0" borderId="90" xfId="0" applyNumberFormat="1" applyFont="1" applyBorder="1">
      <alignment vertical="center"/>
    </xf>
    <xf numFmtId="0" fontId="6" fillId="0" borderId="53" xfId="0" applyFont="1" applyBorder="1">
      <alignment vertical="center"/>
    </xf>
    <xf numFmtId="0" fontId="8" fillId="0" borderId="71" xfId="0" applyFont="1" applyBorder="1" applyAlignment="1">
      <alignment horizontal="right" vertical="center"/>
    </xf>
    <xf numFmtId="0" fontId="6" fillId="0" borderId="64" xfId="0" applyFont="1" applyBorder="1">
      <alignment vertical="center"/>
    </xf>
    <xf numFmtId="0" fontId="6" fillId="0" borderId="10" xfId="0" applyFont="1" applyBorder="1">
      <alignment vertical="center"/>
    </xf>
    <xf numFmtId="0" fontId="8" fillId="0" borderId="8" xfId="0" applyFont="1" applyBorder="1" applyAlignment="1">
      <alignment horizontal="right" vertical="center"/>
    </xf>
    <xf numFmtId="0" fontId="8" fillId="0" borderId="14" xfId="0" applyFont="1" applyBorder="1" applyAlignment="1">
      <alignment horizontal="center" vertical="center"/>
    </xf>
    <xf numFmtId="0" fontId="26" fillId="0" borderId="0" xfId="0" applyFont="1" applyAlignment="1">
      <alignment vertical="top" wrapText="1"/>
    </xf>
    <xf numFmtId="0" fontId="8" fillId="0" borderId="5" xfId="0" applyFont="1" applyBorder="1">
      <alignment vertical="center"/>
    </xf>
    <xf numFmtId="38" fontId="8" fillId="0" borderId="0" xfId="0" applyNumberFormat="1" applyFont="1" applyAlignment="1">
      <alignment horizontal="right" vertical="center"/>
    </xf>
    <xf numFmtId="0" fontId="8" fillId="0" borderId="0" xfId="0" applyFont="1" applyAlignment="1">
      <alignment horizontal="right" vertical="center"/>
    </xf>
    <xf numFmtId="0" fontId="6" fillId="0" borderId="80" xfId="0" applyFont="1" applyBorder="1" applyAlignment="1">
      <alignment horizontal="center" vertical="center" wrapText="1"/>
    </xf>
    <xf numFmtId="0" fontId="6" fillId="0" borderId="120" xfId="0" applyFont="1" applyBorder="1" applyAlignment="1">
      <alignment horizontal="center" vertical="center"/>
    </xf>
    <xf numFmtId="0" fontId="6" fillId="0" borderId="73" xfId="0" applyFont="1" applyBorder="1" applyAlignment="1">
      <alignment horizontal="center" vertical="center"/>
    </xf>
    <xf numFmtId="0" fontId="6" fillId="0" borderId="34" xfId="0" applyFont="1" applyBorder="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44" xfId="0" applyFont="1" applyBorder="1">
      <alignment vertical="center"/>
    </xf>
    <xf numFmtId="0" fontId="8" fillId="0" borderId="71" xfId="0" applyFont="1" applyBorder="1" applyAlignment="1">
      <alignment horizontal="right"/>
    </xf>
    <xf numFmtId="0" fontId="8" fillId="0" borderId="7" xfId="0" applyFont="1" applyBorder="1" applyAlignment="1">
      <alignment horizontal="right"/>
    </xf>
    <xf numFmtId="0" fontId="6" fillId="0" borderId="101" xfId="0" applyFont="1" applyBorder="1">
      <alignment vertical="center"/>
    </xf>
    <xf numFmtId="0" fontId="6" fillId="0" borderId="3" xfId="0" applyFont="1" applyBorder="1" applyAlignment="1">
      <alignment horizontal="left" vertical="center"/>
    </xf>
    <xf numFmtId="0" fontId="6" fillId="0" borderId="46" xfId="0" applyFont="1" applyBorder="1">
      <alignment vertical="center"/>
    </xf>
    <xf numFmtId="0" fontId="8" fillId="0" borderId="53" xfId="0" applyFont="1" applyBorder="1" applyAlignment="1">
      <alignment horizontal="center" vertical="top"/>
    </xf>
    <xf numFmtId="0" fontId="8" fillId="0" borderId="54" xfId="0" applyFont="1" applyBorder="1" applyAlignment="1">
      <alignment horizontal="center" vertical="top"/>
    </xf>
    <xf numFmtId="38" fontId="30" fillId="8" borderId="70" xfId="10" applyNumberFormat="1" applyFont="1" applyFill="1" applyBorder="1" applyAlignment="1">
      <alignment vertical="center" shrinkToFit="1"/>
    </xf>
    <xf numFmtId="38" fontId="42" fillId="7" borderId="12" xfId="10" applyNumberFormat="1" applyFont="1" applyFill="1" applyBorder="1" applyAlignment="1">
      <alignment vertical="center" shrinkToFit="1"/>
    </xf>
    <xf numFmtId="38" fontId="30" fillId="8" borderId="5" xfId="10" applyNumberFormat="1" applyFont="1" applyFill="1" applyBorder="1" applyAlignment="1">
      <alignment vertical="center" shrinkToFit="1"/>
    </xf>
    <xf numFmtId="38" fontId="42" fillId="7" borderId="13" xfId="10" applyNumberFormat="1" applyFont="1" applyFill="1" applyBorder="1" applyAlignment="1">
      <alignment vertical="center" shrinkToFit="1"/>
    </xf>
    <xf numFmtId="38" fontId="30" fillId="8" borderId="15" xfId="10" applyNumberFormat="1" applyFont="1" applyFill="1" applyBorder="1" applyAlignment="1">
      <alignment vertical="center" shrinkToFit="1"/>
    </xf>
    <xf numFmtId="38" fontId="30" fillId="8" borderId="72" xfId="10" applyNumberFormat="1" applyFont="1" applyFill="1" applyBorder="1" applyAlignment="1">
      <alignment vertical="center" shrinkToFit="1"/>
    </xf>
    <xf numFmtId="38" fontId="42" fillId="7" borderId="14" xfId="10" applyNumberFormat="1" applyFont="1" applyFill="1" applyBorder="1" applyAlignment="1">
      <alignment vertical="center" shrinkToFit="1"/>
    </xf>
    <xf numFmtId="38" fontId="30" fillId="0" borderId="122" xfId="10" applyNumberFormat="1" applyFont="1" applyBorder="1" applyAlignment="1">
      <alignment vertical="center" shrinkToFit="1"/>
    </xf>
    <xf numFmtId="38" fontId="30" fillId="0" borderId="121" xfId="10" applyNumberFormat="1" applyFont="1" applyBorder="1" applyAlignment="1">
      <alignment vertical="center" shrinkToFit="1"/>
    </xf>
    <xf numFmtId="38" fontId="30" fillId="8" borderId="121" xfId="10" applyNumberFormat="1" applyFont="1" applyFill="1" applyBorder="1" applyAlignment="1">
      <alignment vertical="center" shrinkToFit="1"/>
    </xf>
    <xf numFmtId="38" fontId="42" fillId="0" borderId="121" xfId="10" applyNumberFormat="1" applyFont="1" applyBorder="1" applyAlignment="1">
      <alignment vertical="center" shrinkToFit="1"/>
    </xf>
    <xf numFmtId="38" fontId="42" fillId="6" borderId="71" xfId="10" applyNumberFormat="1" applyFont="1" applyFill="1" applyBorder="1" applyAlignment="1">
      <alignment vertical="center" shrinkToFit="1"/>
    </xf>
    <xf numFmtId="38" fontId="30" fillId="0" borderId="119" xfId="10" applyNumberFormat="1" applyFont="1" applyBorder="1" applyAlignment="1">
      <alignment vertical="center" shrinkToFit="1"/>
    </xf>
    <xf numFmtId="0" fontId="9" fillId="0" borderId="0" xfId="0" applyFont="1" applyAlignment="1">
      <alignment vertical="top"/>
    </xf>
    <xf numFmtId="0" fontId="8" fillId="0" borderId="64" xfId="0" applyFont="1" applyBorder="1">
      <alignment vertical="center"/>
    </xf>
    <xf numFmtId="0" fontId="6" fillId="0" borderId="16"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top" wrapText="1"/>
    </xf>
    <xf numFmtId="0" fontId="8" fillId="0" borderId="52" xfId="0" applyFont="1" applyBorder="1" applyAlignment="1">
      <alignment horizontal="center" vertical="top"/>
    </xf>
    <xf numFmtId="38" fontId="6" fillId="0" borderId="0" xfId="0" applyNumberFormat="1" applyFont="1">
      <alignment vertical="center"/>
    </xf>
    <xf numFmtId="0" fontId="8" fillId="0" borderId="8" xfId="0" applyFont="1" applyBorder="1" applyAlignment="1"/>
    <xf numFmtId="0" fontId="8" fillId="0" borderId="91" xfId="0" applyFont="1" applyBorder="1" applyAlignment="1">
      <alignment horizontal="left" vertical="center"/>
    </xf>
    <xf numFmtId="0" fontId="8" fillId="0" borderId="43" xfId="0" applyFont="1" applyBorder="1" applyAlignment="1">
      <alignment horizontal="right"/>
    </xf>
    <xf numFmtId="0" fontId="8" fillId="0" borderId="90" xfId="0" applyFont="1" applyBorder="1" applyAlignment="1">
      <alignment horizontal="right"/>
    </xf>
    <xf numFmtId="38" fontId="42" fillId="6" borderId="7" xfId="10" applyNumberFormat="1" applyFont="1" applyFill="1" applyBorder="1" applyAlignment="1">
      <alignment vertical="center" shrinkToFit="1"/>
    </xf>
    <xf numFmtId="38" fontId="42" fillId="6" borderId="11" xfId="10" applyNumberFormat="1" applyFont="1" applyFill="1" applyBorder="1" applyAlignment="1">
      <alignment vertical="center" shrinkToFit="1"/>
    </xf>
    <xf numFmtId="38" fontId="42" fillId="6" borderId="90" xfId="10" applyNumberFormat="1" applyFont="1" applyFill="1" applyBorder="1" applyAlignment="1">
      <alignment vertical="center" shrinkToFit="1"/>
    </xf>
    <xf numFmtId="38" fontId="42" fillId="6" borderId="111" xfId="10" applyNumberFormat="1" applyFont="1" applyFill="1" applyBorder="1" applyAlignment="1">
      <alignment vertical="center" shrinkToFit="1"/>
    </xf>
    <xf numFmtId="38" fontId="42" fillId="6" borderId="70" xfId="10" applyNumberFormat="1" applyFont="1" applyFill="1" applyBorder="1" applyAlignment="1">
      <alignment vertical="center" shrinkToFit="1"/>
    </xf>
    <xf numFmtId="38" fontId="42" fillId="6" borderId="5" xfId="10" applyNumberFormat="1" applyFont="1" applyFill="1" applyBorder="1" applyAlignment="1">
      <alignment vertical="center" shrinkToFit="1"/>
    </xf>
    <xf numFmtId="38" fontId="42" fillId="6" borderId="89" xfId="10" applyNumberFormat="1" applyFont="1" applyFill="1" applyBorder="1" applyAlignment="1">
      <alignment vertical="center" shrinkToFit="1"/>
    </xf>
    <xf numFmtId="38" fontId="42" fillId="6" borderId="2" xfId="10" applyNumberFormat="1" applyFont="1" applyFill="1" applyBorder="1" applyAlignment="1">
      <alignment vertical="center" shrinkToFit="1"/>
    </xf>
    <xf numFmtId="38" fontId="42" fillId="6" borderId="110" xfId="10" applyNumberFormat="1" applyFont="1" applyFill="1" applyBorder="1" applyAlignment="1">
      <alignment vertical="center" shrinkToFit="1"/>
    </xf>
    <xf numFmtId="38" fontId="42" fillId="7" borderId="132" xfId="10" applyNumberFormat="1" applyFont="1" applyFill="1" applyBorder="1" applyAlignment="1">
      <alignment vertical="center" shrinkToFit="1"/>
    </xf>
    <xf numFmtId="0" fontId="8" fillId="0" borderId="36" xfId="0" applyFont="1" applyBorder="1" applyAlignment="1">
      <alignment horizontal="center" vertical="center"/>
    </xf>
    <xf numFmtId="0" fontId="8" fillId="0" borderId="111" xfId="0" applyFont="1" applyBorder="1" applyAlignment="1">
      <alignment horizontal="center" vertical="center"/>
    </xf>
    <xf numFmtId="38" fontId="8" fillId="3" borderId="89" xfId="0" applyNumberFormat="1" applyFont="1" applyFill="1" applyBorder="1" applyAlignment="1">
      <alignment horizontal="center" vertical="center"/>
    </xf>
    <xf numFmtId="38" fontId="8" fillId="3" borderId="43" xfId="0" applyNumberFormat="1" applyFont="1" applyFill="1" applyBorder="1" applyAlignment="1">
      <alignment horizontal="center" vertical="center"/>
    </xf>
    <xf numFmtId="0" fontId="0" fillId="0" borderId="0" xfId="0" applyAlignment="1">
      <alignment horizontal="left" vertical="top" wrapText="1"/>
    </xf>
    <xf numFmtId="176" fontId="6" fillId="0" borderId="0" xfId="0" applyNumberFormat="1" applyFont="1">
      <alignment vertical="center"/>
    </xf>
    <xf numFmtId="0" fontId="14" fillId="0" borderId="0" xfId="0" applyFont="1">
      <alignment vertical="center"/>
    </xf>
    <xf numFmtId="0" fontId="8" fillId="0" borderId="69" xfId="0" applyFont="1" applyBorder="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8" fillId="0" borderId="0" xfId="0" applyFont="1" applyAlignment="1">
      <alignment horizontal="right"/>
    </xf>
    <xf numFmtId="0" fontId="8" fillId="0" borderId="0" xfId="0" applyFont="1" applyAlignment="1">
      <alignment vertical="center" wrapText="1"/>
    </xf>
    <xf numFmtId="0" fontId="21" fillId="0" borderId="0" xfId="8" applyFont="1" applyAlignment="1">
      <alignment vertical="top"/>
    </xf>
    <xf numFmtId="0" fontId="6" fillId="0" borderId="0" xfId="8" applyFont="1">
      <alignment vertical="center"/>
    </xf>
    <xf numFmtId="0" fontId="20" fillId="0" borderId="0" xfId="8" applyFont="1">
      <alignment vertical="center"/>
    </xf>
    <xf numFmtId="0" fontId="8" fillId="0" borderId="63" xfId="0"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111" xfId="0" applyFont="1" applyBorder="1" applyAlignment="1">
      <alignment vertical="center" shrinkToFit="1"/>
    </xf>
    <xf numFmtId="0" fontId="6" fillId="0" borderId="132" xfId="0" applyFont="1" applyBorder="1" applyAlignment="1">
      <alignment horizontal="center" vertical="center"/>
    </xf>
    <xf numFmtId="0" fontId="9" fillId="0" borderId="71" xfId="0" applyFont="1" applyBorder="1">
      <alignment vertical="center"/>
    </xf>
    <xf numFmtId="0" fontId="9" fillId="0" borderId="90" xfId="0" applyFont="1" applyBorder="1">
      <alignment vertical="center"/>
    </xf>
    <xf numFmtId="3" fontId="6" fillId="0" borderId="0" xfId="0" applyNumberFormat="1" applyFont="1">
      <alignment vertical="center"/>
    </xf>
    <xf numFmtId="0" fontId="8" fillId="0" borderId="120" xfId="0" applyFont="1" applyBorder="1" applyAlignment="1">
      <alignment horizontal="center" vertical="center" shrinkToFit="1"/>
    </xf>
    <xf numFmtId="176" fontId="8" fillId="0" borderId="1" xfId="0" applyNumberFormat="1" applyFont="1" applyBorder="1" applyAlignment="1">
      <alignment horizontal="right" vertical="center"/>
    </xf>
    <xf numFmtId="176" fontId="8" fillId="0" borderId="43" xfId="0" applyNumberFormat="1" applyFont="1" applyBorder="1" applyAlignment="1">
      <alignment horizontal="right" vertical="center"/>
    </xf>
    <xf numFmtId="0" fontId="8" fillId="0" borderId="36" xfId="0" applyFont="1" applyBorder="1" applyAlignment="1">
      <alignment vertical="center" shrinkToFit="1"/>
    </xf>
    <xf numFmtId="0" fontId="8" fillId="0" borderId="10" xfId="0" applyFont="1" applyBorder="1" applyAlignment="1">
      <alignment vertical="center" shrinkToFit="1"/>
    </xf>
    <xf numFmtId="0" fontId="8" fillId="0" borderId="48" xfId="0" applyFont="1" applyBorder="1" applyAlignment="1">
      <alignment vertical="center" shrinkToFit="1"/>
    </xf>
    <xf numFmtId="0" fontId="9" fillId="0" borderId="50" xfId="0" applyFont="1" applyBorder="1" applyAlignment="1">
      <alignment horizontal="center" vertical="center"/>
    </xf>
    <xf numFmtId="0" fontId="9" fillId="0" borderId="16" xfId="0" applyFont="1" applyBorder="1" applyAlignment="1">
      <alignment horizontal="center" vertical="center"/>
    </xf>
    <xf numFmtId="176" fontId="9" fillId="0" borderId="1" xfId="0" applyNumberFormat="1" applyFont="1" applyBorder="1" applyAlignment="1">
      <alignment horizontal="center" vertical="center"/>
    </xf>
    <xf numFmtId="176" fontId="9" fillId="0" borderId="43" xfId="0" applyNumberFormat="1" applyFont="1" applyBorder="1" applyAlignment="1">
      <alignment horizontal="center" vertical="center"/>
    </xf>
    <xf numFmtId="0" fontId="6" fillId="0" borderId="132" xfId="0" applyFont="1" applyBorder="1" applyAlignment="1">
      <alignment horizontal="center" vertical="center" shrinkToFit="1"/>
    </xf>
    <xf numFmtId="38" fontId="6" fillId="0" borderId="10" xfId="6" applyFont="1" applyBorder="1" applyAlignment="1" applyProtection="1">
      <alignment vertical="center"/>
    </xf>
    <xf numFmtId="0" fontId="6" fillId="0" borderId="50" xfId="0" applyFont="1" applyBorder="1" applyAlignment="1">
      <alignment horizontal="center" vertical="center" wrapText="1"/>
    </xf>
    <xf numFmtId="38" fontId="6" fillId="0" borderId="5" xfId="6" applyFont="1" applyBorder="1" applyAlignment="1" applyProtection="1">
      <alignment vertical="center"/>
    </xf>
    <xf numFmtId="0" fontId="6" fillId="0" borderId="63" xfId="0" applyFont="1" applyBorder="1" applyAlignment="1">
      <alignment horizontal="center" vertical="center"/>
    </xf>
    <xf numFmtId="38" fontId="6" fillId="2" borderId="138" xfId="0" applyNumberFormat="1" applyFont="1" applyFill="1" applyBorder="1">
      <alignment vertical="center"/>
    </xf>
    <xf numFmtId="38" fontId="6" fillId="2" borderId="140" xfId="0" applyNumberFormat="1" applyFont="1" applyFill="1" applyBorder="1">
      <alignment vertical="center"/>
    </xf>
    <xf numFmtId="38" fontId="6" fillId="2" borderId="139" xfId="0" applyNumberFormat="1" applyFont="1" applyFill="1" applyBorder="1">
      <alignment vertical="center"/>
    </xf>
    <xf numFmtId="0" fontId="13" fillId="0" borderId="0" xfId="0" applyFont="1">
      <alignment vertical="center"/>
    </xf>
    <xf numFmtId="0" fontId="8" fillId="0" borderId="69" xfId="0" applyFont="1" applyBorder="1" applyAlignment="1">
      <alignment vertical="center" shrinkToFit="1"/>
    </xf>
    <xf numFmtId="38" fontId="30" fillId="0" borderId="80" xfId="10" applyNumberFormat="1" applyFont="1" applyBorder="1" applyAlignment="1" applyProtection="1">
      <alignment vertical="center" shrinkToFit="1"/>
      <protection locked="0"/>
    </xf>
    <xf numFmtId="38" fontId="30" fillId="6" borderId="38" xfId="10" applyNumberFormat="1" applyFont="1" applyFill="1" applyBorder="1" applyAlignment="1" applyProtection="1">
      <alignment vertical="center" shrinkToFit="1"/>
      <protection locked="0"/>
    </xf>
    <xf numFmtId="38" fontId="30" fillId="6" borderId="39" xfId="10" applyNumberFormat="1" applyFont="1" applyFill="1" applyBorder="1" applyAlignment="1" applyProtection="1">
      <alignment vertical="center" shrinkToFit="1"/>
      <protection locked="0"/>
    </xf>
    <xf numFmtId="38" fontId="30" fillId="6" borderId="73" xfId="10" applyNumberFormat="1" applyFont="1" applyFill="1" applyBorder="1" applyAlignment="1" applyProtection="1">
      <alignment vertical="center" shrinkToFit="1"/>
      <protection locked="0"/>
    </xf>
    <xf numFmtId="38" fontId="30" fillId="6" borderId="75" xfId="10" applyNumberFormat="1" applyFont="1" applyFill="1" applyBorder="1" applyAlignment="1" applyProtection="1">
      <alignment vertical="center" shrinkToFit="1"/>
      <protection locked="0"/>
    </xf>
    <xf numFmtId="38" fontId="30" fillId="6" borderId="15" xfId="10" applyNumberFormat="1" applyFont="1" applyFill="1" applyBorder="1" applyAlignment="1" applyProtection="1">
      <alignment vertical="center" shrinkToFit="1"/>
      <protection locked="0"/>
    </xf>
    <xf numFmtId="38" fontId="30" fillId="6" borderId="31" xfId="10" applyNumberFormat="1" applyFont="1" applyFill="1" applyBorder="1" applyAlignment="1" applyProtection="1">
      <alignment vertical="center" shrinkToFit="1"/>
      <protection locked="0"/>
    </xf>
    <xf numFmtId="38" fontId="30" fillId="6" borderId="72" xfId="10" applyNumberFormat="1" applyFont="1" applyFill="1" applyBorder="1" applyAlignment="1" applyProtection="1">
      <alignment vertical="center" shrinkToFit="1"/>
      <protection locked="0"/>
    </xf>
    <xf numFmtId="38" fontId="30" fillId="6" borderId="74" xfId="10" applyNumberFormat="1" applyFont="1" applyFill="1" applyBorder="1" applyAlignment="1" applyProtection="1">
      <alignment vertical="center" shrinkToFit="1"/>
      <protection locked="0"/>
    </xf>
    <xf numFmtId="0" fontId="0" fillId="0" borderId="56" xfId="0" applyBorder="1">
      <alignment vertical="center"/>
    </xf>
    <xf numFmtId="0" fontId="0" fillId="0" borderId="57" xfId="0" applyBorder="1">
      <alignment vertical="center"/>
    </xf>
    <xf numFmtId="0" fontId="8" fillId="0" borderId="43" xfId="0" applyFont="1" applyBorder="1" applyAlignment="1">
      <alignment horizontal="left" vertical="center" wrapText="1"/>
    </xf>
    <xf numFmtId="0" fontId="8" fillId="3" borderId="4"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0" xfId="0" applyFont="1" applyFill="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0" xfId="0" applyFont="1" applyFill="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6" fillId="0" borderId="4" xfId="0" applyFont="1" applyBorder="1" applyAlignment="1">
      <alignment horizontal="left" vertic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6" fillId="0" borderId="4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6" fillId="0" borderId="47" xfId="0" applyFont="1" applyBorder="1" applyAlignment="1">
      <alignment vertical="center" wrapText="1"/>
    </xf>
    <xf numFmtId="0" fontId="6" fillId="0" borderId="16" xfId="0" applyFont="1" applyBorder="1" applyAlignment="1">
      <alignment vertical="center" wrapText="1"/>
    </xf>
    <xf numFmtId="0" fontId="6" fillId="0" borderId="22" xfId="0" applyFont="1" applyBorder="1" applyAlignment="1">
      <alignment vertical="center" wrapText="1"/>
    </xf>
    <xf numFmtId="0" fontId="6" fillId="0" borderId="79" xfId="0" applyFont="1" applyBorder="1" applyAlignment="1">
      <alignment horizontal="center" vertical="center"/>
    </xf>
    <xf numFmtId="0" fontId="9" fillId="0" borderId="0" xfId="0" applyFont="1" applyAlignment="1">
      <alignment horizontal="left" vertical="top" shrinkToFit="1"/>
    </xf>
    <xf numFmtId="0" fontId="6" fillId="0" borderId="0" xfId="0" applyFont="1" applyAlignment="1" applyProtection="1">
      <alignment vertical="center" shrinkToFit="1"/>
      <protection locked="0"/>
    </xf>
    <xf numFmtId="0" fontId="6" fillId="0" borderId="115" xfId="0" applyFont="1" applyBorder="1">
      <alignment vertical="center"/>
    </xf>
    <xf numFmtId="0" fontId="6" fillId="0" borderId="97" xfId="0" applyFont="1" applyBorder="1">
      <alignment vertical="center"/>
    </xf>
    <xf numFmtId="0" fontId="6" fillId="0" borderId="97" xfId="0" applyFont="1" applyBorder="1" applyAlignment="1">
      <alignment horizontal="center" vertical="center" wrapText="1"/>
    </xf>
    <xf numFmtId="0" fontId="6" fillId="0" borderId="97" xfId="0" applyFont="1" applyBorder="1" applyAlignment="1">
      <alignment horizontal="distributed" vertical="center"/>
    </xf>
    <xf numFmtId="0" fontId="6" fillId="0" borderId="14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textRotation="255" shrinkToFit="1"/>
    </xf>
    <xf numFmtId="0" fontId="6" fillId="0" borderId="4" xfId="0" applyFont="1" applyBorder="1" applyAlignment="1">
      <alignment horizontal="distributed" vertical="center"/>
    </xf>
    <xf numFmtId="0" fontId="6" fillId="0" borderId="4" xfId="0" applyFont="1" applyBorder="1" applyAlignment="1" applyProtection="1">
      <alignment horizontal="center" vertical="center"/>
      <protection locked="0"/>
    </xf>
    <xf numFmtId="0" fontId="6" fillId="0" borderId="1" xfId="0" applyFont="1" applyBorder="1" applyAlignment="1">
      <alignment horizontal="center" vertical="center" textRotation="255" shrinkToFit="1"/>
    </xf>
    <xf numFmtId="0" fontId="6" fillId="0" borderId="1" xfId="0" applyFont="1" applyBorder="1" applyAlignment="1" applyProtection="1">
      <alignment horizontal="center" vertical="center"/>
      <protection locked="0"/>
    </xf>
    <xf numFmtId="38" fontId="6" fillId="0" borderId="73" xfId="6" applyFont="1" applyBorder="1" applyAlignment="1" applyProtection="1">
      <alignment horizontal="right" vertical="center"/>
    </xf>
    <xf numFmtId="38" fontId="6" fillId="0" borderId="10" xfId="6" applyFont="1" applyBorder="1" applyAlignment="1" applyProtection="1">
      <alignment horizontal="right" vertical="center"/>
    </xf>
    <xf numFmtId="38" fontId="6" fillId="0" borderId="75" xfId="6" applyFont="1" applyBorder="1" applyAlignment="1" applyProtection="1">
      <alignment horizontal="right" vertical="center"/>
    </xf>
    <xf numFmtId="38" fontId="6" fillId="3" borderId="15" xfId="6" applyFont="1" applyFill="1" applyBorder="1" applyAlignment="1" applyProtection="1">
      <alignment horizontal="right" vertical="center" shrinkToFit="1"/>
      <protection locked="0"/>
    </xf>
    <xf numFmtId="38" fontId="6" fillId="3" borderId="17" xfId="6" applyFont="1" applyFill="1" applyBorder="1" applyAlignment="1" applyProtection="1">
      <alignment horizontal="right" vertical="center" shrinkToFit="1"/>
      <protection locked="0"/>
    </xf>
    <xf numFmtId="38" fontId="6" fillId="3" borderId="75" xfId="6" applyFont="1" applyFill="1" applyBorder="1" applyAlignment="1" applyProtection="1">
      <alignment horizontal="right" vertical="center"/>
      <protection locked="0"/>
    </xf>
    <xf numFmtId="38" fontId="6" fillId="3" borderId="31" xfId="6" applyFont="1" applyFill="1" applyBorder="1" applyAlignment="1" applyProtection="1">
      <alignment horizontal="right" vertical="center" shrinkToFit="1"/>
      <protection locked="0"/>
    </xf>
    <xf numFmtId="38" fontId="6" fillId="3" borderId="72" xfId="6" applyFont="1" applyFill="1" applyBorder="1" applyAlignment="1" applyProtection="1">
      <alignment horizontal="right" vertical="center" shrinkToFit="1"/>
      <protection locked="0"/>
    </xf>
    <xf numFmtId="38" fontId="6" fillId="3" borderId="3" xfId="6" applyFont="1" applyFill="1" applyBorder="1" applyAlignment="1" applyProtection="1">
      <alignment horizontal="right" vertical="center" shrinkToFit="1"/>
      <protection locked="0"/>
    </xf>
    <xf numFmtId="38" fontId="6" fillId="3" borderId="74" xfId="6" applyFont="1" applyFill="1" applyBorder="1" applyAlignment="1" applyProtection="1">
      <alignment horizontal="right" vertical="center" shrinkToFit="1"/>
      <protection locked="0"/>
    </xf>
    <xf numFmtId="38" fontId="6" fillId="2" borderId="41" xfId="6" applyFont="1" applyFill="1" applyBorder="1" applyAlignment="1" applyProtection="1">
      <alignment horizontal="right" vertical="center"/>
    </xf>
    <xf numFmtId="38" fontId="6" fillId="2" borderId="41" xfId="0" applyNumberFormat="1" applyFont="1" applyFill="1" applyBorder="1" applyAlignment="1">
      <alignment horizontal="right" vertical="center"/>
    </xf>
    <xf numFmtId="38" fontId="6" fillId="2" borderId="57" xfId="6" applyFont="1" applyFill="1" applyBorder="1" applyAlignment="1" applyProtection="1">
      <alignment horizontal="right" vertical="center"/>
    </xf>
    <xf numFmtId="38" fontId="6" fillId="2" borderId="42" xfId="0" applyNumberFormat="1" applyFont="1" applyFill="1" applyBorder="1" applyAlignment="1">
      <alignment horizontal="right" vertical="center"/>
    </xf>
    <xf numFmtId="0" fontId="48" fillId="0" borderId="0" xfId="0" applyFont="1">
      <alignment vertical="center"/>
    </xf>
    <xf numFmtId="38" fontId="30" fillId="6" borderId="70" xfId="10" applyNumberFormat="1" applyFont="1" applyFill="1" applyBorder="1" applyAlignment="1" applyProtection="1">
      <alignment vertical="center" shrinkToFit="1"/>
      <protection locked="0"/>
    </xf>
    <xf numFmtId="38" fontId="30" fillId="6" borderId="5" xfId="10" applyNumberFormat="1" applyFont="1" applyFill="1" applyBorder="1" applyAlignment="1" applyProtection="1">
      <alignment vertical="center" shrinkToFit="1"/>
      <protection locked="0"/>
    </xf>
    <xf numFmtId="38" fontId="30" fillId="6" borderId="89" xfId="10" applyNumberFormat="1" applyFont="1" applyFill="1" applyBorder="1" applyAlignment="1" applyProtection="1">
      <alignment vertical="center" shrinkToFit="1"/>
      <protection locked="0"/>
    </xf>
    <xf numFmtId="38" fontId="30" fillId="6" borderId="2" xfId="10" applyNumberFormat="1" applyFont="1" applyFill="1" applyBorder="1" applyAlignment="1" applyProtection="1">
      <alignment vertical="center" shrinkToFit="1"/>
      <protection locked="0"/>
    </xf>
    <xf numFmtId="38" fontId="30" fillId="0" borderId="110" xfId="10" applyNumberFormat="1" applyFont="1" applyBorder="1" applyAlignment="1">
      <alignment vertical="center" shrinkToFit="1"/>
    </xf>
    <xf numFmtId="38" fontId="30" fillId="0" borderId="144" xfId="10" applyNumberFormat="1" applyFont="1" applyBorder="1" applyAlignment="1">
      <alignment vertical="center" shrinkToFit="1"/>
    </xf>
    <xf numFmtId="0" fontId="51" fillId="0" borderId="0" xfId="9" applyFont="1"/>
    <xf numFmtId="0" fontId="52" fillId="0" borderId="0" xfId="9" applyFont="1" applyAlignment="1">
      <alignment vertical="top"/>
    </xf>
    <xf numFmtId="0" fontId="52" fillId="0" borderId="0" xfId="12" applyFont="1" applyAlignment="1">
      <alignment vertical="top"/>
    </xf>
    <xf numFmtId="0" fontId="53" fillId="0" borderId="0" xfId="9" applyFont="1"/>
    <xf numFmtId="0" fontId="10" fillId="0" borderId="0" xfId="0" applyFont="1" applyProtection="1">
      <alignment vertical="center"/>
      <protection locked="0"/>
    </xf>
    <xf numFmtId="0" fontId="54" fillId="0" borderId="0" xfId="9" applyFont="1" applyAlignment="1">
      <alignment vertical="center"/>
    </xf>
    <xf numFmtId="0" fontId="13" fillId="0" borderId="0" xfId="9" applyFont="1" applyAlignment="1">
      <alignment vertical="center"/>
    </xf>
    <xf numFmtId="0" fontId="55" fillId="0" borderId="0" xfId="9" applyFont="1" applyAlignment="1" applyProtection="1">
      <alignment horizontal="center" vertical="center"/>
      <protection locked="0"/>
    </xf>
    <xf numFmtId="0" fontId="47" fillId="0" borderId="0" xfId="9" applyFont="1" applyAlignment="1">
      <alignment vertical="center"/>
    </xf>
    <xf numFmtId="0" fontId="13" fillId="0" borderId="0" xfId="9" applyFont="1" applyAlignment="1">
      <alignment horizontal="center" vertical="center"/>
    </xf>
    <xf numFmtId="0" fontId="13" fillId="0" borderId="0" xfId="9" applyFont="1" applyAlignment="1">
      <alignment horizontal="right" vertical="center"/>
    </xf>
    <xf numFmtId="0" fontId="48" fillId="0" borderId="0" xfId="9" applyFont="1" applyAlignment="1">
      <alignment horizontal="distributed" vertical="center"/>
    </xf>
    <xf numFmtId="0" fontId="13" fillId="0" borderId="0" xfId="9" applyFont="1" applyAlignment="1">
      <alignment horizontal="distributed" vertical="center"/>
    </xf>
    <xf numFmtId="0" fontId="48" fillId="0" borderId="0" xfId="9" applyFont="1" applyAlignment="1">
      <alignment vertical="center" wrapText="1"/>
    </xf>
    <xf numFmtId="0" fontId="48" fillId="0" borderId="0" xfId="9" applyFont="1" applyAlignment="1">
      <alignment horizontal="center" vertical="center" wrapText="1"/>
    </xf>
    <xf numFmtId="0" fontId="13" fillId="0" borderId="16" xfId="9" applyFont="1" applyBorder="1" applyAlignment="1">
      <alignment horizontal="center" vertical="center"/>
    </xf>
    <xf numFmtId="0" fontId="48" fillId="0" borderId="7" xfId="0" applyFont="1" applyBorder="1">
      <alignment vertical="center"/>
    </xf>
    <xf numFmtId="0" fontId="13" fillId="2" borderId="20" xfId="9" applyFont="1" applyFill="1" applyBorder="1" applyAlignment="1">
      <alignment horizontal="distributed" vertical="center"/>
    </xf>
    <xf numFmtId="0" fontId="13" fillId="2" borderId="21" xfId="9" applyFont="1" applyFill="1" applyBorder="1" applyAlignment="1">
      <alignment horizontal="distributed" vertical="center"/>
    </xf>
    <xf numFmtId="0" fontId="13" fillId="2" borderId="19" xfId="9" applyFont="1" applyFill="1" applyBorder="1" applyAlignment="1">
      <alignment horizontal="distributed" vertical="center"/>
    </xf>
    <xf numFmtId="0" fontId="13" fillId="2" borderId="22" xfId="9" applyFont="1" applyFill="1" applyBorder="1" applyAlignment="1">
      <alignment horizontal="distributed" vertical="center"/>
    </xf>
    <xf numFmtId="0" fontId="13" fillId="3" borderId="0" xfId="9" applyFont="1" applyFill="1" applyAlignment="1">
      <alignment vertical="center"/>
    </xf>
    <xf numFmtId="0" fontId="13" fillId="3" borderId="0" xfId="9" applyFont="1" applyFill="1" applyAlignment="1">
      <alignment horizontal="right" vertical="center"/>
    </xf>
    <xf numFmtId="0" fontId="13" fillId="3" borderId="0" xfId="9" applyFont="1" applyFill="1" applyAlignment="1" applyProtection="1">
      <alignment vertical="center"/>
      <protection locked="0"/>
    </xf>
    <xf numFmtId="0" fontId="13" fillId="3" borderId="0" xfId="9" applyFont="1" applyFill="1" applyAlignment="1" applyProtection="1">
      <alignment vertical="center" shrinkToFit="1"/>
      <protection locked="0"/>
    </xf>
    <xf numFmtId="0" fontId="13" fillId="2" borderId="153" xfId="9" applyFont="1" applyFill="1" applyBorder="1" applyAlignment="1">
      <alignment horizontal="distributed" vertical="center"/>
    </xf>
    <xf numFmtId="0" fontId="56" fillId="0" borderId="0" xfId="9" applyFont="1" applyAlignment="1">
      <alignment vertical="center"/>
    </xf>
    <xf numFmtId="0" fontId="46" fillId="0" borderId="0" xfId="12" applyFont="1"/>
    <xf numFmtId="0" fontId="57" fillId="0" borderId="0" xfId="9" applyFont="1"/>
    <xf numFmtId="0" fontId="58" fillId="0" borderId="0" xfId="12" applyFont="1" applyAlignment="1">
      <alignment vertical="top"/>
    </xf>
    <xf numFmtId="0" fontId="59" fillId="0" borderId="0" xfId="10" applyFont="1" applyAlignment="1">
      <alignment horizontal="left" vertical="center"/>
    </xf>
    <xf numFmtId="0" fontId="60" fillId="0" borderId="0" xfId="10" applyFont="1" applyAlignment="1">
      <alignment horizontal="left" vertical="center"/>
    </xf>
    <xf numFmtId="0" fontId="55" fillId="0" borderId="0" xfId="12" applyFont="1" applyAlignment="1">
      <alignment horizontal="center" vertical="center"/>
    </xf>
    <xf numFmtId="0" fontId="61" fillId="0" borderId="0" xfId="9" applyFont="1"/>
    <xf numFmtId="0" fontId="62" fillId="0" borderId="0" xfId="10" applyFont="1" applyAlignment="1">
      <alignment horizontal="left" vertical="center"/>
    </xf>
    <xf numFmtId="0" fontId="63" fillId="0" borderId="0" xfId="9" applyFont="1"/>
    <xf numFmtId="0" fontId="54" fillId="5" borderId="0" xfId="9" applyFont="1" applyFill="1" applyAlignment="1">
      <alignment vertical="center"/>
    </xf>
    <xf numFmtId="0" fontId="13" fillId="5" borderId="0" xfId="9" applyFont="1" applyFill="1" applyAlignment="1">
      <alignment vertical="center"/>
    </xf>
    <xf numFmtId="0" fontId="13" fillId="5" borderId="79" xfId="9" applyFont="1" applyFill="1" applyBorder="1" applyAlignment="1">
      <alignment horizontal="center" vertical="center"/>
    </xf>
    <xf numFmtId="0" fontId="50" fillId="5" borderId="0" xfId="9" applyFont="1" applyFill="1" applyAlignment="1">
      <alignment horizontal="center" vertical="center"/>
    </xf>
    <xf numFmtId="0" fontId="13" fillId="5" borderId="120" xfId="9" applyFont="1" applyFill="1" applyBorder="1" applyAlignment="1">
      <alignment horizontal="center" vertical="center"/>
    </xf>
    <xf numFmtId="0" fontId="13" fillId="5" borderId="73" xfId="9" applyFont="1" applyFill="1" applyBorder="1" applyAlignment="1">
      <alignment horizontal="center" vertical="center"/>
    </xf>
    <xf numFmtId="181" fontId="13" fillId="5" borderId="73" xfId="13" applyNumberFormat="1" applyFont="1" applyFill="1" applyBorder="1" applyAlignment="1" applyProtection="1">
      <alignment horizontal="right" vertical="center"/>
    </xf>
    <xf numFmtId="0" fontId="13" fillId="5" borderId="34" xfId="9" applyFont="1" applyFill="1" applyBorder="1" applyAlignment="1">
      <alignment vertical="top" wrapText="1"/>
    </xf>
    <xf numFmtId="0" fontId="13" fillId="5" borderId="0" xfId="9" applyFont="1" applyFill="1" applyAlignment="1">
      <alignment vertical="top" wrapText="1"/>
    </xf>
    <xf numFmtId="0" fontId="13" fillId="3" borderId="63" xfId="9" applyFont="1" applyFill="1" applyBorder="1" applyAlignment="1" applyProtection="1">
      <alignment horizontal="center" vertical="center" shrinkToFit="1"/>
      <protection locked="0"/>
    </xf>
    <xf numFmtId="0" fontId="13" fillId="3" borderId="15" xfId="9" applyFont="1" applyFill="1" applyBorder="1" applyAlignment="1" applyProtection="1">
      <alignment horizontal="center" vertical="center" shrinkToFit="1"/>
      <protection locked="0"/>
    </xf>
    <xf numFmtId="181" fontId="13" fillId="3" borderId="15" xfId="13" applyNumberFormat="1" applyFont="1" applyFill="1" applyBorder="1" applyAlignment="1" applyProtection="1">
      <alignment horizontal="right" vertical="center" shrinkToFit="1"/>
      <protection locked="0"/>
    </xf>
    <xf numFmtId="0" fontId="13" fillId="3" borderId="84" xfId="9" applyFont="1" applyFill="1" applyBorder="1" applyAlignment="1" applyProtection="1">
      <alignment horizontal="center" vertical="center" shrinkToFit="1"/>
      <protection locked="0"/>
    </xf>
    <xf numFmtId="0" fontId="13" fillId="3" borderId="72" xfId="9" applyFont="1" applyFill="1" applyBorder="1" applyAlignment="1" applyProtection="1">
      <alignment horizontal="center" vertical="center" shrinkToFit="1"/>
      <protection locked="0"/>
    </xf>
    <xf numFmtId="181" fontId="13" fillId="3" borderId="72" xfId="13" applyNumberFormat="1" applyFont="1" applyFill="1" applyBorder="1" applyAlignment="1" applyProtection="1">
      <alignment horizontal="right" vertical="center" shrinkToFit="1"/>
      <protection locked="0"/>
    </xf>
    <xf numFmtId="181" fontId="13" fillId="2" borderId="121" xfId="13" applyNumberFormat="1" applyFont="1" applyFill="1" applyBorder="1" applyAlignment="1" applyProtection="1">
      <alignment horizontal="right" vertical="center"/>
    </xf>
    <xf numFmtId="0" fontId="6" fillId="0" borderId="0" xfId="9" applyFont="1" applyAlignment="1">
      <alignment vertical="center"/>
    </xf>
    <xf numFmtId="0" fontId="8" fillId="0" borderId="0" xfId="9" applyFont="1" applyAlignment="1">
      <alignment vertical="center" wrapText="1"/>
    </xf>
    <xf numFmtId="0" fontId="8" fillId="0" borderId="0" xfId="9" applyFont="1" applyAlignment="1">
      <alignment horizontal="center" vertical="center" wrapText="1"/>
    </xf>
    <xf numFmtId="0" fontId="13" fillId="5" borderId="0" xfId="9" applyFont="1" applyFill="1" applyAlignment="1">
      <alignment horizontal="center" vertical="center"/>
    </xf>
    <xf numFmtId="0" fontId="6" fillId="0" borderId="68" xfId="0" applyFont="1" applyBorder="1">
      <alignment vertical="center"/>
    </xf>
    <xf numFmtId="0" fontId="6" fillId="0" borderId="69" xfId="0" applyFont="1" applyBorder="1">
      <alignment vertical="center"/>
    </xf>
    <xf numFmtId="176" fontId="8" fillId="0" borderId="0" xfId="0" applyNumberFormat="1" applyFont="1" applyAlignment="1">
      <alignment vertical="top" shrinkToFit="1"/>
    </xf>
    <xf numFmtId="0" fontId="6" fillId="0" borderId="71" xfId="0" applyFont="1" applyBorder="1">
      <alignment vertical="center"/>
    </xf>
    <xf numFmtId="0" fontId="6" fillId="0" borderId="43" xfId="0" applyFont="1" applyBorder="1">
      <alignment vertical="center"/>
    </xf>
    <xf numFmtId="0" fontId="6" fillId="0" borderId="90" xfId="0" applyFont="1" applyBorder="1">
      <alignment vertical="center"/>
    </xf>
    <xf numFmtId="0" fontId="6" fillId="0" borderId="54" xfId="0" applyFont="1" applyBorder="1" applyAlignment="1">
      <alignment horizontal="center" vertical="center"/>
    </xf>
    <xf numFmtId="0" fontId="6" fillId="0" borderId="47" xfId="0" applyFont="1" applyBorder="1" applyAlignment="1">
      <alignment horizontal="left" vertical="center"/>
    </xf>
    <xf numFmtId="0" fontId="6" fillId="0" borderId="16" xfId="0" applyFont="1" applyBorder="1" applyAlignment="1">
      <alignment horizontal="left" vertical="center"/>
    </xf>
    <xf numFmtId="0" fontId="6" fillId="0" borderId="56" xfId="0" applyFont="1" applyBorder="1">
      <alignment vertical="center"/>
    </xf>
    <xf numFmtId="0" fontId="6" fillId="0" borderId="88" xfId="0" applyFont="1" applyBorder="1">
      <alignment vertical="center"/>
    </xf>
    <xf numFmtId="0" fontId="9" fillId="0" borderId="68" xfId="0" applyFont="1" applyBorder="1">
      <alignment vertical="center"/>
    </xf>
    <xf numFmtId="181" fontId="13" fillId="5" borderId="5" xfId="13" applyNumberFormat="1" applyFont="1" applyFill="1" applyBorder="1" applyAlignment="1" applyProtection="1">
      <alignment horizontal="right" vertical="center"/>
    </xf>
    <xf numFmtId="181" fontId="13" fillId="3" borderId="89" xfId="13" applyNumberFormat="1" applyFont="1" applyFill="1" applyBorder="1" applyAlignment="1" applyProtection="1">
      <alignment horizontal="right" vertical="center" shrinkToFit="1"/>
      <protection locked="0"/>
    </xf>
    <xf numFmtId="181" fontId="13" fillId="3" borderId="2" xfId="13" applyNumberFormat="1" applyFont="1" applyFill="1" applyBorder="1" applyAlignment="1" applyProtection="1">
      <alignment horizontal="right" vertical="center" shrinkToFit="1"/>
      <protection locked="0"/>
    </xf>
    <xf numFmtId="0" fontId="6" fillId="0" borderId="48" xfId="0" applyFont="1" applyBorder="1">
      <alignment vertical="center"/>
    </xf>
    <xf numFmtId="0" fontId="6" fillId="0" borderId="52" xfId="0" applyFont="1" applyBorder="1" applyAlignment="1">
      <alignment horizontal="center" vertical="center"/>
    </xf>
    <xf numFmtId="0" fontId="6" fillId="0" borderId="86" xfId="0" applyFont="1" applyBorder="1" applyAlignment="1">
      <alignment horizontal="center" vertical="center"/>
    </xf>
    <xf numFmtId="0" fontId="9" fillId="0" borderId="43" xfId="0" applyFont="1" applyBorder="1">
      <alignment vertical="center"/>
    </xf>
    <xf numFmtId="0" fontId="6" fillId="0" borderId="0" xfId="0" applyFont="1" applyAlignment="1">
      <alignment horizontal="left" vertical="top"/>
    </xf>
    <xf numFmtId="0" fontId="6" fillId="0" borderId="158" xfId="0" applyFont="1" applyBorder="1" applyAlignment="1">
      <alignment horizontal="center" vertical="center" wrapText="1"/>
    </xf>
    <xf numFmtId="0" fontId="6" fillId="0" borderId="0" xfId="0" applyFont="1" applyAlignment="1">
      <alignment horizontal="center" vertical="center" textRotation="255" shrinkToFit="1"/>
    </xf>
    <xf numFmtId="0" fontId="6" fillId="0" borderId="0" xfId="0" applyFont="1" applyAlignment="1" applyProtection="1">
      <alignment horizontal="center" vertical="center"/>
      <protection locked="0"/>
    </xf>
    <xf numFmtId="0" fontId="6" fillId="0" borderId="15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7" xfId="0" applyFont="1" applyBorder="1">
      <alignment vertical="center"/>
    </xf>
    <xf numFmtId="0" fontId="8" fillId="0" borderId="73" xfId="0" applyFont="1" applyBorder="1" applyAlignment="1">
      <alignment horizontal="center" vertical="center"/>
    </xf>
    <xf numFmtId="0" fontId="8" fillId="0" borderId="25" xfId="0" applyFont="1" applyBorder="1" applyAlignment="1">
      <alignment horizontal="center" vertical="center"/>
    </xf>
    <xf numFmtId="0" fontId="8" fillId="0" borderId="8" xfId="0" applyFont="1" applyBorder="1">
      <alignment vertical="center"/>
    </xf>
    <xf numFmtId="181" fontId="64" fillId="5" borderId="5" xfId="13" applyNumberFormat="1" applyFont="1" applyFill="1" applyBorder="1" applyAlignment="1" applyProtection="1">
      <alignment horizontal="right" vertical="center"/>
    </xf>
    <xf numFmtId="181" fontId="64" fillId="3" borderId="89" xfId="13" applyNumberFormat="1" applyFont="1" applyFill="1" applyBorder="1" applyAlignment="1" applyProtection="1">
      <alignment horizontal="right" vertical="center" shrinkToFit="1"/>
      <protection locked="0"/>
    </xf>
    <xf numFmtId="181" fontId="64" fillId="3" borderId="2" xfId="13" applyNumberFormat="1" applyFont="1" applyFill="1" applyBorder="1" applyAlignment="1" applyProtection="1">
      <alignment horizontal="right" vertical="center" shrinkToFit="1"/>
      <protection locked="0"/>
    </xf>
    <xf numFmtId="181" fontId="64" fillId="5" borderId="39" xfId="13" applyNumberFormat="1" applyFont="1" applyFill="1" applyBorder="1" applyAlignment="1" applyProtection="1">
      <alignment horizontal="right" vertical="center"/>
    </xf>
    <xf numFmtId="181" fontId="64" fillId="3" borderId="31" xfId="13" applyNumberFormat="1" applyFont="1" applyFill="1" applyBorder="1" applyAlignment="1" applyProtection="1">
      <alignment horizontal="right" vertical="center" shrinkToFit="1"/>
      <protection locked="0"/>
    </xf>
    <xf numFmtId="181" fontId="64" fillId="3" borderId="74" xfId="13" applyNumberFormat="1" applyFont="1" applyFill="1" applyBorder="1" applyAlignment="1" applyProtection="1">
      <alignment horizontal="right" vertical="center" shrinkToFit="1"/>
      <protection locked="0"/>
    </xf>
    <xf numFmtId="0" fontId="6" fillId="0" borderId="1" xfId="0" applyFont="1" applyBorder="1" applyAlignment="1">
      <alignment horizontal="center" vertical="center" wrapText="1"/>
    </xf>
    <xf numFmtId="0" fontId="6" fillId="0" borderId="1" xfId="0" applyFont="1" applyBorder="1" applyAlignment="1">
      <alignment horizontal="distributed" vertical="center"/>
    </xf>
    <xf numFmtId="0" fontId="6" fillId="4" borderId="102" xfId="0" applyFont="1" applyFill="1" applyBorder="1" applyAlignment="1" applyProtection="1">
      <alignment horizontal="center" vertical="center"/>
      <protection locked="0"/>
    </xf>
    <xf numFmtId="0" fontId="6" fillId="4" borderId="98" xfId="0" applyFont="1" applyFill="1" applyBorder="1" applyAlignment="1" applyProtection="1">
      <alignment horizontal="center" vertical="center"/>
      <protection locked="0"/>
    </xf>
    <xf numFmtId="0" fontId="6" fillId="4" borderId="130" xfId="0" applyFont="1" applyFill="1" applyBorder="1" applyAlignment="1" applyProtection="1">
      <alignment horizontal="center" vertical="center"/>
      <protection locked="0"/>
    </xf>
    <xf numFmtId="0" fontId="33" fillId="0" borderId="0" xfId="9" applyFont="1" applyAlignment="1">
      <alignment horizontal="left" vertical="top" wrapText="1"/>
    </xf>
    <xf numFmtId="0" fontId="8" fillId="0" borderId="43" xfId="0" applyFont="1" applyBorder="1" applyAlignment="1">
      <alignment horizontal="left" vertical="center" wrapText="1"/>
    </xf>
    <xf numFmtId="0" fontId="8" fillId="0" borderId="0" xfId="0" applyFont="1" applyAlignment="1">
      <alignment horizontal="distributed" vertical="center"/>
    </xf>
    <xf numFmtId="0" fontId="8" fillId="0" borderId="51" xfId="0" applyFont="1" applyBorder="1" applyAlignment="1">
      <alignment horizontal="right" vertical="center"/>
    </xf>
    <xf numFmtId="0" fontId="8" fillId="0" borderId="5"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vertical="top" wrapText="1"/>
    </xf>
    <xf numFmtId="0" fontId="30" fillId="0" borderId="15" xfId="10" applyFont="1" applyBorder="1" applyAlignment="1" applyProtection="1">
      <alignment vertical="center" shrinkToFit="1"/>
      <protection locked="0"/>
    </xf>
    <xf numFmtId="0" fontId="30" fillId="0" borderId="80" xfId="10" applyFont="1" applyBorder="1" applyAlignment="1" applyProtection="1">
      <alignment vertical="center" shrinkToFit="1"/>
      <protection locked="0"/>
    </xf>
    <xf numFmtId="0" fontId="39" fillId="0" borderId="34" xfId="10" applyFont="1" applyBorder="1" applyAlignment="1">
      <alignment horizontal="left" vertical="top" shrinkToFit="1"/>
    </xf>
    <xf numFmtId="0" fontId="39" fillId="0" borderId="0" xfId="10" applyFont="1" applyAlignment="1">
      <alignment horizontal="left" vertical="top" wrapText="1" shrinkToFit="1"/>
    </xf>
    <xf numFmtId="0" fontId="39" fillId="0" borderId="0" xfId="10" applyFont="1" applyAlignment="1">
      <alignment horizontal="left" vertical="top" shrinkToFit="1"/>
    </xf>
    <xf numFmtId="0" fontId="6" fillId="0" borderId="0" xfId="0" applyFont="1" applyAlignment="1">
      <alignment vertical="top"/>
    </xf>
    <xf numFmtId="0" fontId="8" fillId="0" borderId="85" xfId="0" applyFont="1" applyBorder="1" applyAlignment="1">
      <alignment horizontal="center" vertical="center"/>
    </xf>
    <xf numFmtId="0" fontId="6" fillId="0" borderId="4" xfId="0" applyFont="1" applyBorder="1" applyAlignment="1">
      <alignment horizontal="left" vertical="center"/>
    </xf>
    <xf numFmtId="0" fontId="6" fillId="0" borderId="46" xfId="0" applyFont="1" applyBorder="1" applyAlignment="1">
      <alignment horizontal="left" vertical="center"/>
    </xf>
    <xf numFmtId="0" fontId="6" fillId="0" borderId="0" xfId="0" applyFont="1" applyAlignment="1">
      <alignment horizontal="left" vertical="center"/>
    </xf>
    <xf numFmtId="0" fontId="8" fillId="3" borderId="4"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0" xfId="0" applyFont="1" applyFill="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0" xfId="0" applyFont="1" applyFill="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9" fillId="0" borderId="0" xfId="0" applyFont="1" applyAlignment="1">
      <alignment horizontal="left" vertical="top" wrapText="1"/>
    </xf>
    <xf numFmtId="0" fontId="8" fillId="0" borderId="86" xfId="0" applyFont="1" applyBorder="1" applyAlignment="1">
      <alignment horizontal="center" vertical="center"/>
    </xf>
    <xf numFmtId="0" fontId="8" fillId="0" borderId="89"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2" xfId="0" applyFont="1" applyBorder="1" applyAlignment="1">
      <alignment horizontal="center" vertical="center"/>
    </xf>
    <xf numFmtId="0" fontId="33" fillId="0" borderId="0" xfId="9" applyFont="1" applyAlignment="1">
      <alignment vertical="top" wrapText="1"/>
    </xf>
    <xf numFmtId="0" fontId="6" fillId="0" borderId="0" xfId="0" applyFont="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distributed" vertical="center"/>
    </xf>
    <xf numFmtId="0" fontId="0" fillId="0" borderId="56" xfId="0" applyFont="1" applyBorder="1">
      <alignment vertical="center"/>
    </xf>
    <xf numFmtId="0" fontId="0" fillId="0" borderId="57" xfId="0" applyFont="1" applyBorder="1">
      <alignment vertical="center"/>
    </xf>
    <xf numFmtId="0" fontId="0" fillId="0" borderId="43" xfId="0" applyFont="1" applyBorder="1">
      <alignment vertical="center"/>
    </xf>
    <xf numFmtId="0" fontId="0" fillId="0" borderId="17" xfId="0" applyFont="1" applyBorder="1">
      <alignment vertical="center"/>
    </xf>
    <xf numFmtId="0" fontId="0" fillId="0" borderId="0" xfId="9" applyFont="1" applyAlignment="1">
      <alignment vertical="center"/>
    </xf>
    <xf numFmtId="0" fontId="6" fillId="0" borderId="52" xfId="0" applyFont="1" applyBorder="1" applyAlignment="1">
      <alignment horizontal="center" vertical="center" wrapText="1"/>
    </xf>
    <xf numFmtId="0" fontId="6" fillId="0" borderId="53" xfId="0" applyFont="1" applyBorder="1" applyAlignment="1">
      <alignment horizontal="center" vertical="center"/>
    </xf>
    <xf numFmtId="0" fontId="6" fillId="0" borderId="25" xfId="0" applyFont="1" applyBorder="1">
      <alignment vertical="center"/>
    </xf>
    <xf numFmtId="0" fontId="6" fillId="0" borderId="6"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3" fontId="6" fillId="0" borderId="0" xfId="9" applyNumberFormat="1" applyFont="1" applyAlignment="1">
      <alignment vertical="center"/>
    </xf>
    <xf numFmtId="3" fontId="66" fillId="0" borderId="0" xfId="0" applyNumberFormat="1" applyFont="1">
      <alignment vertical="center"/>
    </xf>
    <xf numFmtId="181" fontId="0" fillId="0" borderId="0" xfId="9" applyNumberFormat="1" applyFont="1" applyAlignment="1">
      <alignment vertical="center"/>
    </xf>
    <xf numFmtId="0" fontId="6" fillId="0" borderId="85" xfId="0" applyFont="1" applyBorder="1" applyAlignment="1">
      <alignment horizontal="center" vertical="center"/>
    </xf>
    <xf numFmtId="0" fontId="6" fillId="0" borderId="37" xfId="0" applyFont="1" applyBorder="1">
      <alignment vertical="center"/>
    </xf>
    <xf numFmtId="0" fontId="6" fillId="0" borderId="40" xfId="0" applyFont="1" applyBorder="1">
      <alignment vertical="center"/>
    </xf>
    <xf numFmtId="0" fontId="9" fillId="0" borderId="56" xfId="0" applyFont="1" applyBorder="1">
      <alignment vertical="center"/>
    </xf>
    <xf numFmtId="0" fontId="9" fillId="0" borderId="88" xfId="0" applyFont="1" applyBorder="1">
      <alignment vertical="center"/>
    </xf>
    <xf numFmtId="0" fontId="8" fillId="0" borderId="0" xfId="0" applyFont="1" applyAlignment="1">
      <alignment vertical="top" shrinkToFit="1"/>
    </xf>
    <xf numFmtId="0" fontId="8" fillId="0" borderId="0" xfId="0" applyFont="1" applyAlignment="1">
      <alignment horizontal="left" vertical="top" shrinkToFit="1"/>
    </xf>
    <xf numFmtId="0" fontId="0" fillId="0" borderId="0" xfId="0" applyFont="1" applyAlignment="1">
      <alignment horizontal="left" vertical="top" wrapText="1"/>
    </xf>
    <xf numFmtId="177" fontId="15" fillId="0" borderId="134" xfId="10" applyNumberFormat="1" applyFont="1" applyBorder="1" applyAlignment="1">
      <alignment horizontal="center" vertical="center" wrapText="1" shrinkToFit="1"/>
    </xf>
    <xf numFmtId="177" fontId="6" fillId="0" borderId="41" xfId="10" applyNumberFormat="1" applyFont="1" applyBorder="1" applyAlignment="1">
      <alignment horizontal="center" vertical="center" wrapText="1" shrinkToFit="1"/>
    </xf>
    <xf numFmtId="177" fontId="15" fillId="0" borderId="58" xfId="10" applyNumberFormat="1" applyFont="1" applyBorder="1" applyAlignment="1">
      <alignment horizontal="center" vertical="center" wrapText="1" shrinkToFit="1"/>
    </xf>
    <xf numFmtId="0" fontId="15" fillId="0" borderId="37" xfId="10" applyFont="1" applyBorder="1" applyAlignment="1">
      <alignment horizontal="center" vertical="center" shrinkToFit="1"/>
    </xf>
    <xf numFmtId="0" fontId="15" fillId="0" borderId="38" xfId="10" applyFont="1" applyBorder="1" applyAlignment="1" applyProtection="1">
      <alignment vertical="center" shrinkToFit="1"/>
      <protection locked="0"/>
    </xf>
    <xf numFmtId="182" fontId="15" fillId="0" borderId="68" xfId="10" applyNumberFormat="1" applyFont="1" applyBorder="1" applyAlignment="1" applyProtection="1">
      <alignment horizontal="center" vertical="center" shrinkToFit="1"/>
      <protection locked="0"/>
    </xf>
    <xf numFmtId="181" fontId="15" fillId="2" borderId="113" xfId="10" applyNumberFormat="1" applyFont="1" applyFill="1" applyBorder="1" applyAlignment="1" applyProtection="1">
      <alignment vertical="center" shrinkToFit="1"/>
      <protection locked="0"/>
    </xf>
    <xf numFmtId="181" fontId="15" fillId="0" borderId="70" xfId="10" applyNumberFormat="1" applyFont="1" applyBorder="1" applyAlignment="1" applyProtection="1">
      <alignment vertical="center" shrinkToFit="1"/>
      <protection locked="0"/>
    </xf>
    <xf numFmtId="181" fontId="15" fillId="0" borderId="38" xfId="10" applyNumberFormat="1" applyFont="1" applyBorder="1" applyAlignment="1" applyProtection="1">
      <alignment vertical="center" shrinkToFit="1"/>
      <protection locked="0"/>
    </xf>
    <xf numFmtId="0" fontId="15" fillId="0" borderId="120" xfId="10" applyFont="1" applyBorder="1" applyAlignment="1">
      <alignment horizontal="center" vertical="center" shrinkToFit="1"/>
    </xf>
    <xf numFmtId="0" fontId="15" fillId="0" borderId="73" xfId="10" applyFont="1" applyBorder="1" applyAlignment="1" applyProtection="1">
      <alignment vertical="center" shrinkToFit="1"/>
      <protection locked="0"/>
    </xf>
    <xf numFmtId="182" fontId="15" fillId="0" borderId="1" xfId="10" applyNumberFormat="1" applyFont="1" applyBorder="1" applyAlignment="1" applyProtection="1">
      <alignment horizontal="center" vertical="center" shrinkToFit="1"/>
      <protection locked="0"/>
    </xf>
    <xf numFmtId="181" fontId="15" fillId="2" borderId="64" xfId="10" applyNumberFormat="1" applyFont="1" applyFill="1" applyBorder="1" applyAlignment="1" applyProtection="1">
      <alignment vertical="center" shrinkToFit="1"/>
      <protection locked="0"/>
    </xf>
    <xf numFmtId="181" fontId="15" fillId="0" borderId="5" xfId="10" applyNumberFormat="1" applyFont="1" applyBorder="1" applyAlignment="1" applyProtection="1">
      <alignment vertical="center" shrinkToFit="1"/>
      <protection locked="0"/>
    </xf>
    <xf numFmtId="181" fontId="15" fillId="0" borderId="73" xfId="10" applyNumberFormat="1" applyFont="1" applyBorder="1" applyAlignment="1" applyProtection="1">
      <alignment vertical="center" shrinkToFit="1"/>
      <protection locked="0"/>
    </xf>
    <xf numFmtId="0" fontId="15" fillId="0" borderId="63" xfId="10" applyFont="1" applyBorder="1" applyAlignment="1">
      <alignment horizontal="center" vertical="center" shrinkToFit="1"/>
    </xf>
    <xf numFmtId="0" fontId="15" fillId="0" borderId="15" xfId="10" applyFont="1" applyBorder="1" applyAlignment="1" applyProtection="1">
      <alignment vertical="center" shrinkToFit="1"/>
      <protection locked="0"/>
    </xf>
    <xf numFmtId="182" fontId="15" fillId="0" borderId="43" xfId="10" applyNumberFormat="1" applyFont="1" applyBorder="1" applyAlignment="1" applyProtection="1">
      <alignment horizontal="center" vertical="center" shrinkToFit="1"/>
      <protection locked="0"/>
    </xf>
    <xf numFmtId="181" fontId="15" fillId="2" borderId="91" xfId="10" applyNumberFormat="1" applyFont="1" applyFill="1" applyBorder="1" applyAlignment="1" applyProtection="1">
      <alignment vertical="center" shrinkToFit="1"/>
      <protection locked="0"/>
    </xf>
    <xf numFmtId="181" fontId="15" fillId="0" borderId="89" xfId="10" applyNumberFormat="1" applyFont="1" applyBorder="1" applyAlignment="1" applyProtection="1">
      <alignment vertical="center" shrinkToFit="1"/>
      <protection locked="0"/>
    </xf>
    <xf numFmtId="181" fontId="15" fillId="0" borderId="15" xfId="10" applyNumberFormat="1" applyFont="1" applyBorder="1" applyAlignment="1" applyProtection="1">
      <alignment vertical="center" shrinkToFit="1"/>
      <protection locked="0"/>
    </xf>
    <xf numFmtId="0" fontId="15" fillId="0" borderId="40" xfId="10" applyFont="1" applyBorder="1" applyAlignment="1">
      <alignment horizontal="center" vertical="center" shrinkToFit="1"/>
    </xf>
    <xf numFmtId="0" fontId="15" fillId="0" borderId="80" xfId="10" applyFont="1" applyBorder="1" applyAlignment="1" applyProtection="1">
      <alignment vertical="center" shrinkToFit="1"/>
      <protection locked="0"/>
    </xf>
    <xf numFmtId="182" fontId="15" fillId="0" borderId="16" xfId="10" applyNumberFormat="1" applyFont="1" applyBorder="1" applyAlignment="1" applyProtection="1">
      <alignment horizontal="center" vertical="center" shrinkToFit="1"/>
      <protection locked="0"/>
    </xf>
    <xf numFmtId="181" fontId="15" fillId="2" borderId="101" xfId="10" applyNumberFormat="1" applyFont="1" applyFill="1" applyBorder="1" applyAlignment="1" applyProtection="1">
      <alignment vertical="center" shrinkToFit="1"/>
      <protection locked="0"/>
    </xf>
    <xf numFmtId="181" fontId="15" fillId="0" borderId="2" xfId="10" applyNumberFormat="1" applyFont="1" applyBorder="1" applyAlignment="1" applyProtection="1">
      <alignment vertical="center" shrinkToFit="1"/>
      <protection locked="0"/>
    </xf>
    <xf numFmtId="181" fontId="15" fillId="0" borderId="41" xfId="10" applyNumberFormat="1" applyFont="1" applyBorder="1" applyAlignment="1" applyProtection="1">
      <alignment vertical="center" shrinkToFit="1"/>
      <protection locked="0"/>
    </xf>
    <xf numFmtId="0" fontId="15" fillId="0" borderId="134" xfId="10" applyFont="1" applyBorder="1" applyAlignment="1">
      <alignment vertical="center" shrinkToFit="1"/>
    </xf>
    <xf numFmtId="181" fontId="15" fillId="2" borderId="122" xfId="10" applyNumberFormat="1" applyFont="1" applyFill="1" applyBorder="1" applyAlignment="1">
      <alignment vertical="center" shrinkToFit="1"/>
    </xf>
    <xf numFmtId="181" fontId="15" fillId="2" borderId="121" xfId="10" applyNumberFormat="1" applyFont="1" applyFill="1" applyBorder="1" applyAlignment="1">
      <alignment vertical="center" shrinkToFit="1"/>
    </xf>
    <xf numFmtId="181" fontId="15" fillId="0" borderId="121" xfId="10" applyNumberFormat="1" applyFont="1" applyBorder="1" applyAlignment="1">
      <alignment vertical="center" shrinkToFit="1"/>
    </xf>
    <xf numFmtId="0" fontId="9" fillId="0" borderId="110" xfId="12" applyFont="1" applyBorder="1"/>
    <xf numFmtId="0" fontId="9" fillId="0" borderId="36" xfId="12" applyFont="1" applyBorder="1"/>
    <xf numFmtId="0" fontId="9" fillId="0" borderId="111" xfId="12" applyFont="1" applyBorder="1"/>
    <xf numFmtId="183" fontId="15" fillId="2" borderId="144" xfId="10" applyNumberFormat="1" applyFont="1" applyFill="1" applyBorder="1" applyAlignment="1">
      <alignment vertical="top" shrinkToFit="1"/>
    </xf>
    <xf numFmtId="181" fontId="15" fillId="0" borderId="0" xfId="10" applyNumberFormat="1" applyFont="1" applyAlignment="1">
      <alignment vertical="center" shrinkToFit="1"/>
    </xf>
    <xf numFmtId="0" fontId="9" fillId="0" borderId="0" xfId="12" applyFont="1"/>
    <xf numFmtId="181" fontId="15" fillId="0" borderId="0" xfId="10" applyNumberFormat="1" applyFont="1" applyAlignment="1">
      <alignment vertical="center" wrapText="1" shrinkToFit="1"/>
    </xf>
    <xf numFmtId="0" fontId="12" fillId="0" borderId="0" xfId="0" applyFont="1" applyAlignment="1">
      <alignment vertical="center" shrinkToFit="1"/>
    </xf>
    <xf numFmtId="183" fontId="15" fillId="0" borderId="0" xfId="10" applyNumberFormat="1" applyFont="1" applyAlignment="1">
      <alignment vertical="center" shrinkToFit="1"/>
    </xf>
    <xf numFmtId="0" fontId="15" fillId="0" borderId="0" xfId="10" applyFont="1" applyAlignment="1">
      <alignment horizontal="left" vertical="top" shrinkToFit="1"/>
    </xf>
    <xf numFmtId="0" fontId="15" fillId="0" borderId="0" xfId="12" applyFont="1"/>
    <xf numFmtId="0" fontId="15" fillId="0" borderId="0" xfId="10" applyFont="1" applyAlignment="1">
      <alignment horizontal="left" vertical="top"/>
    </xf>
    <xf numFmtId="0" fontId="15" fillId="0" borderId="0" xfId="12" applyFont="1" applyAlignment="1">
      <alignment vertical="top"/>
    </xf>
    <xf numFmtId="0" fontId="15" fillId="0" borderId="0" xfId="12" applyFont="1" applyAlignment="1">
      <alignment vertical="top" wrapText="1"/>
    </xf>
    <xf numFmtId="181" fontId="6" fillId="2" borderId="110" xfId="13" applyNumberFormat="1" applyFont="1" applyFill="1" applyBorder="1" applyAlignment="1" applyProtection="1">
      <alignment horizontal="right" vertical="center"/>
    </xf>
    <xf numFmtId="181" fontId="6" fillId="2" borderId="144" xfId="13" applyNumberFormat="1" applyFont="1" applyFill="1" applyBorder="1" applyAlignment="1" applyProtection="1">
      <alignment horizontal="right" vertical="center"/>
    </xf>
    <xf numFmtId="0" fontId="8" fillId="0" borderId="1" xfId="0" applyFont="1" applyBorder="1">
      <alignment vertical="center"/>
    </xf>
    <xf numFmtId="0" fontId="12" fillId="0" borderId="0" xfId="9" applyFont="1" applyAlignment="1">
      <alignment vertical="center"/>
    </xf>
    <xf numFmtId="0" fontId="8" fillId="0" borderId="44" xfId="0" applyFont="1" applyBorder="1">
      <alignment vertical="center"/>
    </xf>
    <xf numFmtId="0" fontId="8" fillId="0" borderId="111" xfId="0" applyFont="1" applyBorder="1" applyAlignment="1"/>
    <xf numFmtId="0" fontId="8" fillId="0" borderId="46" xfId="0" applyFont="1" applyBorder="1">
      <alignment vertical="center"/>
    </xf>
    <xf numFmtId="0" fontId="8" fillId="0" borderId="47" xfId="0" applyFont="1" applyBorder="1">
      <alignment vertical="center"/>
    </xf>
    <xf numFmtId="3" fontId="66" fillId="0" borderId="1" xfId="0" applyNumberFormat="1" applyFont="1" applyBorder="1">
      <alignment vertical="center"/>
    </xf>
    <xf numFmtId="181" fontId="12" fillId="0" borderId="1" xfId="9" applyNumberFormat="1" applyFont="1" applyBorder="1" applyAlignment="1">
      <alignment vertical="center"/>
    </xf>
    <xf numFmtId="0" fontId="6" fillId="0" borderId="8" xfId="9" applyFont="1" applyBorder="1" applyAlignment="1">
      <alignment vertical="center"/>
    </xf>
    <xf numFmtId="0" fontId="8" fillId="4" borderId="63" xfId="0" applyFont="1" applyFill="1" applyBorder="1" applyProtection="1">
      <alignment vertical="center"/>
      <protection locked="0"/>
    </xf>
    <xf numFmtId="0" fontId="6" fillId="3" borderId="0" xfId="9" applyFont="1" applyFill="1" applyAlignment="1">
      <alignment vertical="center"/>
    </xf>
    <xf numFmtId="0" fontId="6" fillId="3" borderId="1" xfId="9" applyFont="1" applyFill="1" applyBorder="1" applyAlignment="1">
      <alignment vertical="center"/>
    </xf>
    <xf numFmtId="0" fontId="8" fillId="3" borderId="47" xfId="0" applyFont="1" applyFill="1" applyBorder="1" applyAlignment="1" applyProtection="1">
      <alignment horizontal="left" vertical="center"/>
      <protection locked="0"/>
    </xf>
    <xf numFmtId="3" fontId="66" fillId="3" borderId="16" xfId="0" applyNumberFormat="1" applyFont="1" applyFill="1" applyBorder="1">
      <alignment vertical="center"/>
    </xf>
    <xf numFmtId="181" fontId="12" fillId="3" borderId="22" xfId="9" applyNumberFormat="1" applyFont="1" applyFill="1" applyBorder="1" applyAlignment="1">
      <alignment vertical="center"/>
    </xf>
    <xf numFmtId="0" fontId="6" fillId="0" borderId="14" xfId="0" applyFont="1" applyBorder="1" applyAlignment="1">
      <alignment horizontal="center" vertical="center"/>
    </xf>
    <xf numFmtId="0" fontId="15" fillId="0" borderId="46" xfId="10" applyFont="1" applyBorder="1" applyAlignment="1">
      <alignment horizontal="left" vertical="center" wrapText="1"/>
    </xf>
    <xf numFmtId="177" fontId="15" fillId="0" borderId="47" xfId="10" applyNumberFormat="1" applyFont="1" applyBorder="1" applyAlignment="1">
      <alignment horizontal="center" vertical="center" wrapText="1" shrinkToFit="1"/>
    </xf>
    <xf numFmtId="181" fontId="15" fillId="2" borderId="55" xfId="10" applyNumberFormat="1" applyFont="1" applyFill="1" applyBorder="1" applyAlignment="1" applyProtection="1">
      <alignment vertical="center" shrinkToFit="1"/>
      <protection locked="0"/>
    </xf>
    <xf numFmtId="181" fontId="15" fillId="0" borderId="58" xfId="10" applyNumberFormat="1" applyFont="1" applyBorder="1" applyAlignment="1" applyProtection="1">
      <alignment vertical="center" shrinkToFit="1"/>
      <protection locked="0"/>
    </xf>
    <xf numFmtId="181" fontId="15" fillId="0" borderId="132" xfId="10" applyNumberFormat="1" applyFont="1" applyBorder="1" applyAlignment="1">
      <alignment vertical="center" shrinkToFit="1"/>
    </xf>
    <xf numFmtId="183" fontId="15" fillId="2" borderId="144" xfId="10" applyNumberFormat="1" applyFont="1" applyFill="1" applyBorder="1" applyAlignment="1">
      <alignment vertical="center" shrinkToFit="1"/>
    </xf>
    <xf numFmtId="0" fontId="15" fillId="0" borderId="0" xfId="10" applyFont="1" applyAlignment="1">
      <alignment vertical="center" shrinkToFit="1"/>
    </xf>
    <xf numFmtId="0" fontId="15" fillId="0" borderId="34" xfId="10" applyFont="1" applyBorder="1" applyAlignment="1">
      <alignment horizontal="center" vertical="center" shrinkToFit="1"/>
    </xf>
    <xf numFmtId="0" fontId="8" fillId="0" borderId="0" xfId="9" applyFont="1" applyAlignment="1">
      <alignment vertical="center"/>
    </xf>
    <xf numFmtId="0" fontId="6" fillId="5" borderId="120" xfId="9" applyFont="1" applyFill="1" applyBorder="1" applyAlignment="1">
      <alignment horizontal="center" vertical="center"/>
    </xf>
    <xf numFmtId="0" fontId="6" fillId="5" borderId="73" xfId="9" applyFont="1" applyFill="1" applyBorder="1" applyAlignment="1">
      <alignment horizontal="center" vertical="center"/>
    </xf>
    <xf numFmtId="181" fontId="6" fillId="5" borderId="73" xfId="13" applyNumberFormat="1" applyFont="1" applyFill="1" applyBorder="1" applyAlignment="1" applyProtection="1">
      <alignment horizontal="right" vertical="center"/>
    </xf>
    <xf numFmtId="181" fontId="6" fillId="5" borderId="5" xfId="13" applyNumberFormat="1" applyFont="1" applyFill="1" applyBorder="1" applyAlignment="1" applyProtection="1">
      <alignment horizontal="right" vertical="center"/>
    </xf>
    <xf numFmtId="0" fontId="6" fillId="3" borderId="63" xfId="9" applyFont="1" applyFill="1" applyBorder="1" applyAlignment="1" applyProtection="1">
      <alignment horizontal="center" vertical="center" shrinkToFit="1"/>
      <protection locked="0"/>
    </xf>
    <xf numFmtId="0" fontId="6" fillId="3" borderId="15" xfId="9" applyFont="1" applyFill="1" applyBorder="1" applyAlignment="1" applyProtection="1">
      <alignment horizontal="center" vertical="center" shrinkToFit="1"/>
      <protection locked="0"/>
    </xf>
    <xf numFmtId="181" fontId="6" fillId="3" borderId="15" xfId="13" applyNumberFormat="1" applyFont="1" applyFill="1" applyBorder="1" applyAlignment="1" applyProtection="1">
      <alignment horizontal="right" vertical="center" shrinkToFit="1"/>
      <protection locked="0"/>
    </xf>
    <xf numFmtId="181" fontId="6" fillId="3" borderId="89" xfId="13" applyNumberFormat="1" applyFont="1" applyFill="1" applyBorder="1" applyAlignment="1" applyProtection="1">
      <alignment horizontal="right" vertical="center" shrinkToFit="1"/>
      <protection locked="0"/>
    </xf>
    <xf numFmtId="0" fontId="6" fillId="3" borderId="84" xfId="9" applyFont="1" applyFill="1" applyBorder="1" applyAlignment="1" applyProtection="1">
      <alignment horizontal="center" vertical="center" shrinkToFit="1"/>
      <protection locked="0"/>
    </xf>
    <xf numFmtId="0" fontId="6" fillId="3" borderId="72" xfId="9" applyFont="1" applyFill="1" applyBorder="1" applyAlignment="1" applyProtection="1">
      <alignment horizontal="center" vertical="center" shrinkToFit="1"/>
      <protection locked="0"/>
    </xf>
    <xf numFmtId="181" fontId="6" fillId="3" borderId="72" xfId="13" applyNumberFormat="1" applyFont="1" applyFill="1" applyBorder="1" applyAlignment="1" applyProtection="1">
      <alignment horizontal="right" vertical="center" shrinkToFit="1"/>
      <protection locked="0"/>
    </xf>
    <xf numFmtId="181" fontId="6" fillId="3" borderId="2" xfId="13" applyNumberFormat="1" applyFont="1" applyFill="1" applyBorder="1" applyAlignment="1" applyProtection="1">
      <alignment horizontal="right" vertical="center" shrinkToFit="1"/>
      <protection locked="0"/>
    </xf>
    <xf numFmtId="181" fontId="6" fillId="2" borderId="121" xfId="13" applyNumberFormat="1" applyFont="1" applyFill="1" applyBorder="1" applyAlignment="1" applyProtection="1">
      <alignment horizontal="right" vertical="center"/>
    </xf>
    <xf numFmtId="181" fontId="6" fillId="5" borderId="39" xfId="13" applyNumberFormat="1" applyFont="1" applyFill="1" applyBorder="1" applyAlignment="1" applyProtection="1">
      <alignment horizontal="right" vertical="center"/>
    </xf>
    <xf numFmtId="181" fontId="6" fillId="3" borderId="31" xfId="13" applyNumberFormat="1" applyFont="1" applyFill="1" applyBorder="1" applyAlignment="1" applyProtection="1">
      <alignment horizontal="right" vertical="center" shrinkToFit="1"/>
      <protection locked="0"/>
    </xf>
    <xf numFmtId="181" fontId="6" fillId="3" borderId="74" xfId="13" applyNumberFormat="1" applyFont="1" applyFill="1" applyBorder="1" applyAlignment="1" applyProtection="1">
      <alignment horizontal="right" vertical="center" shrinkToFit="1"/>
      <protection locked="0"/>
    </xf>
    <xf numFmtId="0" fontId="40" fillId="0" borderId="0" xfId="10" applyFont="1" applyAlignment="1">
      <alignment horizontal="left" vertical="center"/>
    </xf>
    <xf numFmtId="0" fontId="39" fillId="0" borderId="34" xfId="10" applyFont="1" applyBorder="1" applyAlignment="1">
      <alignment horizontal="left" vertical="top" shrinkToFit="1"/>
    </xf>
    <xf numFmtId="0" fontId="39" fillId="0" borderId="0" xfId="10" applyFont="1" applyAlignment="1">
      <alignment horizontal="left" vertical="top" wrapText="1" shrinkToFit="1"/>
    </xf>
    <xf numFmtId="0" fontId="33" fillId="0" borderId="0" xfId="9" applyFont="1" applyAlignment="1">
      <alignment horizontal="left" vertical="top"/>
    </xf>
    <xf numFmtId="0" fontId="33" fillId="0" borderId="0" xfId="9" applyFont="1" applyAlignment="1">
      <alignment horizontal="left" vertical="top" wrapText="1"/>
    </xf>
    <xf numFmtId="0" fontId="39" fillId="0" borderId="0" xfId="10" applyFont="1" applyAlignment="1">
      <alignment horizontal="left" vertical="top" shrinkToFit="1"/>
    </xf>
    <xf numFmtId="0" fontId="33" fillId="0" borderId="0" xfId="9" applyFont="1" applyAlignment="1">
      <alignment horizontal="left" vertical="top"/>
    </xf>
    <xf numFmtId="0" fontId="33" fillId="0" borderId="0" xfId="9" applyFont="1" applyAlignment="1">
      <alignment horizontal="left" vertical="top" wrapText="1"/>
    </xf>
    <xf numFmtId="0" fontId="39" fillId="0" borderId="0" xfId="10" applyFont="1" applyAlignment="1">
      <alignment horizontal="left" vertical="top" wrapText="1" shrinkToFit="1"/>
    </xf>
    <xf numFmtId="0" fontId="39" fillId="0" borderId="0" xfId="10" applyFont="1" applyAlignment="1">
      <alignment horizontal="left" vertical="top" shrinkToFit="1"/>
    </xf>
    <xf numFmtId="0" fontId="30" fillId="0" borderId="110" xfId="10" applyFont="1" applyBorder="1" applyAlignment="1">
      <alignment horizontal="center" vertical="center" shrinkToFit="1"/>
    </xf>
    <xf numFmtId="0" fontId="39" fillId="0" borderId="34" xfId="10" applyFont="1" applyBorder="1" applyAlignment="1">
      <alignment horizontal="left" vertical="top" shrinkToFit="1"/>
    </xf>
    <xf numFmtId="0" fontId="6" fillId="0" borderId="0" xfId="0" applyFont="1" applyAlignment="1">
      <alignment horizontal="left" vertical="center"/>
    </xf>
    <xf numFmtId="0" fontId="67" fillId="0" borderId="0" xfId="0" applyFont="1">
      <alignment vertical="center"/>
    </xf>
    <xf numFmtId="0" fontId="19" fillId="0" borderId="0" xfId="0" applyFont="1">
      <alignment vertical="center"/>
    </xf>
    <xf numFmtId="0" fontId="0" fillId="0" borderId="0" xfId="0" applyAlignment="1">
      <alignment horizontal="distributed" vertical="center"/>
    </xf>
    <xf numFmtId="0" fontId="0" fillId="0" borderId="0" xfId="0" applyAlignment="1">
      <alignment horizontal="left" vertical="center"/>
    </xf>
    <xf numFmtId="0" fontId="26" fillId="0" borderId="17"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31" xfId="0" applyFont="1" applyBorder="1" applyAlignment="1">
      <alignment horizontal="center" vertical="center" wrapText="1"/>
    </xf>
    <xf numFmtId="0" fontId="0" fillId="0" borderId="63" xfId="0" applyBorder="1" applyAlignment="1">
      <alignment horizontal="center" vertical="center" shrinkToFit="1"/>
    </xf>
    <xf numFmtId="0" fontId="0" fillId="0" borderId="31" xfId="0" applyBorder="1" applyAlignment="1">
      <alignment horizontal="center" vertical="center" shrinkToFit="1"/>
    </xf>
    <xf numFmtId="184" fontId="0" fillId="11" borderId="40" xfId="0" applyNumberFormat="1" applyFill="1" applyBorder="1" applyAlignment="1" applyProtection="1">
      <alignment horizontal="center" vertical="center" wrapText="1"/>
      <protection locked="0"/>
    </xf>
    <xf numFmtId="0" fontId="0" fillId="11" borderId="58" xfId="0" applyFill="1" applyBorder="1" applyAlignment="1" applyProtection="1">
      <alignment horizontal="center" vertical="center" wrapText="1" shrinkToFit="1"/>
      <protection locked="0"/>
    </xf>
    <xf numFmtId="3" fontId="0" fillId="11" borderId="57" xfId="0" applyNumberFormat="1" applyFill="1" applyBorder="1" applyAlignment="1" applyProtection="1">
      <alignment horizontal="center" vertical="center" shrinkToFit="1"/>
      <protection locked="0"/>
    </xf>
    <xf numFmtId="0" fontId="0" fillId="11" borderId="41" xfId="0" applyFill="1" applyBorder="1" applyAlignment="1" applyProtection="1">
      <alignment horizontal="center" vertical="center" shrinkToFit="1"/>
      <protection locked="0"/>
    </xf>
    <xf numFmtId="9" fontId="0" fillId="11" borderId="41" xfId="0" applyNumberFormat="1" applyFill="1" applyBorder="1" applyAlignment="1" applyProtection="1">
      <alignment horizontal="center" vertical="center" shrinkToFit="1"/>
      <protection locked="0"/>
    </xf>
    <xf numFmtId="3" fontId="0" fillId="11" borderId="58" xfId="0" applyNumberFormat="1" applyFill="1" applyBorder="1" applyAlignment="1" applyProtection="1">
      <alignment horizontal="center" vertical="center" shrinkToFit="1"/>
      <protection locked="0"/>
    </xf>
    <xf numFmtId="3" fontId="0" fillId="11" borderId="40" xfId="0" applyNumberFormat="1" applyFill="1" applyBorder="1" applyAlignment="1" applyProtection="1">
      <alignment horizontal="center" vertical="center" shrinkToFit="1"/>
      <protection locked="0"/>
    </xf>
    <xf numFmtId="3" fontId="0" fillId="11" borderId="42" xfId="0" applyNumberFormat="1" applyFill="1" applyBorder="1" applyAlignment="1" applyProtection="1">
      <alignment horizontal="center" vertical="center" shrinkToFit="1"/>
      <protection locked="0"/>
    </xf>
    <xf numFmtId="183" fontId="0" fillId="11" borderId="88" xfId="14" applyNumberFormat="1" applyFont="1" applyFill="1" applyBorder="1" applyAlignment="1" applyProtection="1">
      <alignment horizontal="center" vertical="center" shrinkToFit="1"/>
      <protection locked="0"/>
    </xf>
    <xf numFmtId="183" fontId="0" fillId="11" borderId="40" xfId="0" applyNumberFormat="1" applyFill="1" applyBorder="1" applyAlignment="1">
      <alignment horizontal="center" vertical="center"/>
    </xf>
    <xf numFmtId="183" fontId="0" fillId="11" borderId="42" xfId="0" applyNumberFormat="1" applyFill="1" applyBorder="1" applyAlignment="1">
      <alignment horizontal="center" vertical="center"/>
    </xf>
    <xf numFmtId="0" fontId="0" fillId="11" borderId="42" xfId="0" applyFill="1" applyBorder="1" applyAlignment="1" applyProtection="1">
      <alignment horizontal="center" vertical="center" wrapText="1" shrinkToFit="1"/>
      <protection locked="0"/>
    </xf>
    <xf numFmtId="0" fontId="73" fillId="0" borderId="0" xfId="0" applyFont="1">
      <alignment vertical="center"/>
    </xf>
    <xf numFmtId="0" fontId="6" fillId="3" borderId="20"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19" xfId="0" applyFont="1" applyFill="1" applyBorder="1" applyAlignment="1">
      <alignment horizontal="distributed" vertical="center"/>
    </xf>
    <xf numFmtId="0" fontId="6" fillId="3" borderId="22" xfId="0" applyFont="1" applyFill="1" applyBorder="1" applyAlignment="1">
      <alignment horizontal="distributed" vertical="center"/>
    </xf>
    <xf numFmtId="0" fontId="40" fillId="0" borderId="0" xfId="10" applyFont="1">
      <alignment vertical="center"/>
    </xf>
    <xf numFmtId="0" fontId="39" fillId="0" borderId="0" xfId="10" applyFont="1" applyBorder="1" applyAlignment="1">
      <alignment horizontal="center" vertical="center"/>
    </xf>
    <xf numFmtId="0" fontId="32" fillId="0" borderId="0" xfId="9" applyFont="1" applyBorder="1" applyAlignment="1">
      <alignment horizontal="center" vertical="center"/>
    </xf>
    <xf numFmtId="0" fontId="75" fillId="0" borderId="0" xfId="0" applyFont="1">
      <alignment vertical="center"/>
    </xf>
    <xf numFmtId="0" fontId="8" fillId="2" borderId="68" xfId="0" applyFont="1" applyFill="1" applyBorder="1" applyProtection="1">
      <alignment vertical="center"/>
      <protection locked="0"/>
    </xf>
    <xf numFmtId="0" fontId="6" fillId="0" borderId="64" xfId="0" applyFont="1" applyBorder="1" applyAlignment="1">
      <alignment vertical="center" wrapText="1"/>
    </xf>
    <xf numFmtId="0" fontId="6" fillId="0" borderId="10" xfId="0" applyFont="1" applyBorder="1" applyAlignment="1">
      <alignment vertical="center" wrapText="1"/>
    </xf>
    <xf numFmtId="0" fontId="8" fillId="11" borderId="5"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89" xfId="0" applyFont="1" applyFill="1" applyBorder="1" applyAlignment="1">
      <alignment horizontal="center" vertical="center"/>
    </xf>
    <xf numFmtId="0" fontId="8" fillId="0" borderId="1" xfId="0" applyFont="1" applyBorder="1" applyAlignment="1">
      <alignment vertical="center" shrinkToFit="1"/>
    </xf>
    <xf numFmtId="0" fontId="8" fillId="0" borderId="16" xfId="0" applyFont="1" applyBorder="1" applyAlignment="1">
      <alignment vertical="center"/>
    </xf>
    <xf numFmtId="0" fontId="8" fillId="3" borderId="43" xfId="0" applyFont="1" applyFill="1" applyBorder="1" applyAlignment="1" applyProtection="1">
      <alignment horizontal="center" vertical="center" shrinkToFit="1"/>
      <protection locked="0"/>
    </xf>
    <xf numFmtId="0" fontId="8" fillId="0" borderId="36" xfId="0" applyFont="1" applyBorder="1" applyAlignment="1">
      <alignment horizontal="left" vertical="center" shrinkToFit="1"/>
    </xf>
    <xf numFmtId="0" fontId="8" fillId="0" borderId="16" xfId="0" applyFont="1" applyBorder="1" applyAlignment="1">
      <alignment vertical="center" shrinkToFit="1"/>
    </xf>
    <xf numFmtId="0" fontId="8" fillId="0" borderId="1" xfId="0" applyFont="1" applyBorder="1" applyAlignment="1">
      <alignment horizontal="center" vertical="center" shrinkToFit="1"/>
    </xf>
    <xf numFmtId="0" fontId="8" fillId="11" borderId="43" xfId="0" applyFont="1" applyFill="1" applyBorder="1" applyAlignment="1">
      <alignment horizontal="center" vertical="center" shrinkToFit="1"/>
    </xf>
    <xf numFmtId="0" fontId="8" fillId="11" borderId="41" xfId="0" applyFont="1" applyFill="1" applyBorder="1" applyAlignment="1">
      <alignment horizontal="center" vertical="center" shrinkToFit="1"/>
    </xf>
    <xf numFmtId="0" fontId="8" fillId="0" borderId="44" xfId="0" applyFont="1" applyBorder="1" applyAlignment="1">
      <alignment horizontal="left" vertical="center"/>
    </xf>
    <xf numFmtId="0" fontId="8" fillId="0" borderId="0" xfId="0" applyFont="1" applyBorder="1" applyAlignment="1">
      <alignment vertical="center" shrinkToFit="1"/>
    </xf>
    <xf numFmtId="0" fontId="8" fillId="0" borderId="47" xfId="0" applyFont="1" applyBorder="1" applyAlignment="1">
      <alignment vertical="center"/>
    </xf>
    <xf numFmtId="0" fontId="8" fillId="0" borderId="48" xfId="0" applyFont="1" applyBorder="1" applyAlignment="1">
      <alignment vertical="center"/>
    </xf>
    <xf numFmtId="0" fontId="39" fillId="0" borderId="34" xfId="10" applyFont="1" applyBorder="1" applyAlignment="1">
      <alignment horizontal="left" vertical="top"/>
    </xf>
    <xf numFmtId="0" fontId="39" fillId="0" borderId="0" xfId="10" applyFont="1" applyAlignment="1">
      <alignment horizontal="left" vertical="top"/>
    </xf>
    <xf numFmtId="0" fontId="30" fillId="11" borderId="73" xfId="10" applyFont="1" applyFill="1" applyBorder="1" applyAlignment="1" applyProtection="1">
      <alignment horizontal="center" vertical="center" shrinkToFit="1"/>
      <protection locked="0"/>
    </xf>
    <xf numFmtId="0" fontId="30" fillId="12" borderId="73" xfId="10" applyFont="1" applyFill="1" applyBorder="1" applyAlignment="1" applyProtection="1">
      <alignment horizontal="center" vertical="center" shrinkToFit="1"/>
      <protection locked="0"/>
    </xf>
    <xf numFmtId="0" fontId="30" fillId="11" borderId="25" xfId="10" applyFont="1" applyFill="1" applyBorder="1" applyAlignment="1" applyProtection="1">
      <alignment horizontal="center" vertical="center" shrinkToFit="1"/>
      <protection locked="0"/>
    </xf>
    <xf numFmtId="0" fontId="30" fillId="0" borderId="72" xfId="10" applyFont="1" applyBorder="1" applyAlignment="1" applyProtection="1">
      <alignment horizontal="center" vertical="center" shrinkToFit="1"/>
      <protection locked="0"/>
    </xf>
    <xf numFmtId="178" fontId="30" fillId="0" borderId="2" xfId="10" applyNumberFormat="1" applyFont="1" applyBorder="1" applyAlignment="1" applyProtection="1">
      <alignment horizontal="center" vertical="center" shrinkToFit="1"/>
      <protection locked="0"/>
    </xf>
    <xf numFmtId="0" fontId="39" fillId="0" borderId="0" xfId="10" applyFont="1" applyBorder="1" applyAlignment="1">
      <alignment horizontal="left" vertical="top"/>
    </xf>
    <xf numFmtId="0" fontId="39" fillId="0" borderId="0" xfId="10" applyFont="1" applyBorder="1" applyAlignment="1">
      <alignment horizontal="left" vertical="top" shrinkToFit="1"/>
    </xf>
    <xf numFmtId="0" fontId="78" fillId="0" borderId="36" xfId="10" applyFont="1" applyBorder="1" applyAlignment="1">
      <alignment horizontal="center" vertical="center" shrinkToFit="1"/>
    </xf>
    <xf numFmtId="0" fontId="78" fillId="0" borderId="111" xfId="10" applyFont="1" applyBorder="1" applyAlignment="1">
      <alignment horizontal="center" vertical="center" shrinkToFit="1"/>
    </xf>
    <xf numFmtId="0" fontId="30" fillId="12" borderId="10" xfId="10" applyFont="1" applyFill="1" applyBorder="1" applyAlignment="1" applyProtection="1">
      <alignment horizontal="center" vertical="center" shrinkToFit="1"/>
      <protection locked="0"/>
    </xf>
    <xf numFmtId="0" fontId="0" fillId="0" borderId="0" xfId="10" applyFont="1" applyBorder="1" applyAlignment="1">
      <alignment horizontal="center" vertical="center"/>
    </xf>
    <xf numFmtId="0" fontId="28" fillId="0" borderId="0" xfId="9" applyFont="1" applyBorder="1" applyAlignment="1">
      <alignment horizontal="center"/>
    </xf>
    <xf numFmtId="38" fontId="42" fillId="7" borderId="52" xfId="10" applyNumberFormat="1" applyFont="1" applyFill="1" applyBorder="1" applyAlignment="1">
      <alignment vertical="center" shrinkToFit="1"/>
    </xf>
    <xf numFmtId="38" fontId="42" fillId="7" borderId="86" xfId="10" applyNumberFormat="1" applyFont="1" applyFill="1" applyBorder="1" applyAlignment="1">
      <alignment vertical="center" shrinkToFit="1"/>
    </xf>
    <xf numFmtId="0" fontId="30" fillId="12" borderId="5" xfId="10" applyFont="1" applyFill="1" applyBorder="1" applyAlignment="1" applyProtection="1">
      <alignment horizontal="center" vertical="center" shrinkToFit="1"/>
      <protection locked="0"/>
    </xf>
    <xf numFmtId="0" fontId="30" fillId="0" borderId="0" xfId="10" applyFont="1" applyBorder="1" applyAlignment="1" applyProtection="1">
      <alignment horizontal="center" vertical="center" shrinkToFit="1"/>
      <protection locked="0"/>
    </xf>
    <xf numFmtId="0" fontId="30" fillId="0" borderId="69" xfId="10" applyFont="1" applyBorder="1" applyAlignment="1" applyProtection="1">
      <alignment horizontal="center" vertical="center" shrinkToFit="1"/>
      <protection locked="0"/>
    </xf>
    <xf numFmtId="0" fontId="30" fillId="0" borderId="48" xfId="10" applyFont="1" applyBorder="1" applyAlignment="1" applyProtection="1">
      <alignment horizontal="center" vertical="center" shrinkToFit="1"/>
      <protection locked="0"/>
    </xf>
    <xf numFmtId="0" fontId="73" fillId="0" borderId="0" xfId="9" applyFont="1" applyAlignment="1">
      <alignment horizontal="right" vertical="center"/>
    </xf>
    <xf numFmtId="55" fontId="39" fillId="3" borderId="15" xfId="10" applyNumberFormat="1" applyFont="1" applyFill="1" applyBorder="1" applyAlignment="1">
      <alignment horizontal="center" vertical="center"/>
    </xf>
    <xf numFmtId="55" fontId="39" fillId="0" borderId="0" xfId="10" applyNumberFormat="1" applyFont="1" applyAlignment="1">
      <alignment horizontal="left"/>
    </xf>
    <xf numFmtId="0" fontId="26" fillId="13" borderId="15" xfId="0" applyFont="1" applyFill="1" applyBorder="1" applyAlignment="1">
      <alignment horizontal="center" vertical="center" wrapText="1"/>
    </xf>
    <xf numFmtId="0" fontId="0" fillId="13" borderId="0" xfId="0" applyFill="1">
      <alignment vertical="center"/>
    </xf>
    <xf numFmtId="0" fontId="26" fillId="6" borderId="15" xfId="0" applyFont="1" applyFill="1" applyBorder="1" applyAlignment="1">
      <alignment horizontal="center" vertical="center" wrapText="1"/>
    </xf>
    <xf numFmtId="0" fontId="0" fillId="6" borderId="0" xfId="0" applyFill="1">
      <alignment vertical="center"/>
    </xf>
    <xf numFmtId="0" fontId="9" fillId="0" borderId="43" xfId="0" applyFont="1" applyBorder="1" applyAlignment="1">
      <alignment horizontal="center" vertical="center" wrapText="1"/>
    </xf>
    <xf numFmtId="0" fontId="8" fillId="0" borderId="12" xfId="8" applyFont="1" applyBorder="1">
      <alignment vertical="center"/>
    </xf>
    <xf numFmtId="0" fontId="8" fillId="0" borderId="13" xfId="8" applyFont="1" applyBorder="1">
      <alignment vertical="center"/>
    </xf>
    <xf numFmtId="0" fontId="8" fillId="0" borderId="0" xfId="16" applyFont="1">
      <alignment vertical="center"/>
    </xf>
    <xf numFmtId="0" fontId="8" fillId="0" borderId="85" xfId="8" applyFont="1" applyBorder="1">
      <alignment vertical="center"/>
    </xf>
    <xf numFmtId="0" fontId="8" fillId="0" borderId="0" xfId="8" applyFont="1" applyBorder="1">
      <alignment vertical="center"/>
    </xf>
    <xf numFmtId="0" fontId="15" fillId="0" borderId="0" xfId="10" applyFont="1" applyAlignment="1">
      <alignment horizontal="left" vertical="top" shrinkToFit="1"/>
    </xf>
    <xf numFmtId="0" fontId="15" fillId="0" borderId="36" xfId="10" applyFont="1" applyBorder="1" applyAlignment="1">
      <alignment horizontal="center" vertical="center" shrinkToFit="1"/>
    </xf>
    <xf numFmtId="181" fontId="15" fillId="2" borderId="110" xfId="10" applyNumberFormat="1" applyFont="1" applyFill="1" applyBorder="1" applyAlignment="1">
      <alignment vertical="center" shrinkToFit="1"/>
    </xf>
    <xf numFmtId="181" fontId="15" fillId="2" borderId="12" xfId="10" applyNumberFormat="1" applyFont="1" applyFill="1" applyBorder="1" applyAlignment="1" applyProtection="1">
      <alignment vertical="center" shrinkToFit="1"/>
      <protection locked="0"/>
    </xf>
    <xf numFmtId="181" fontId="15" fillId="2" borderId="86" xfId="10" applyNumberFormat="1" applyFont="1" applyFill="1" applyBorder="1" applyAlignment="1" applyProtection="1">
      <alignment vertical="center" shrinkToFit="1"/>
      <protection locked="0"/>
    </xf>
    <xf numFmtId="181" fontId="15" fillId="2" borderId="13" xfId="10" applyNumberFormat="1" applyFont="1" applyFill="1" applyBorder="1" applyAlignment="1" applyProtection="1">
      <alignment vertical="center" shrinkToFit="1"/>
      <protection locked="0"/>
    </xf>
    <xf numFmtId="181" fontId="15" fillId="2" borderId="14" xfId="10" applyNumberFormat="1" applyFont="1" applyFill="1" applyBorder="1" applyAlignment="1" applyProtection="1">
      <alignment vertical="center" shrinkToFit="1"/>
      <protection locked="0"/>
    </xf>
    <xf numFmtId="0" fontId="30" fillId="0" borderId="6" xfId="10" applyFont="1" applyBorder="1" applyAlignment="1" applyProtection="1">
      <alignment horizontal="center" vertical="center" shrinkToFit="1"/>
      <protection locked="0"/>
    </xf>
    <xf numFmtId="0" fontId="30" fillId="0" borderId="17" xfId="10" applyFont="1" applyBorder="1" applyAlignment="1" applyProtection="1">
      <alignment horizontal="center" vertical="center" shrinkToFit="1"/>
      <protection locked="0"/>
    </xf>
    <xf numFmtId="0" fontId="30" fillId="0" borderId="9" xfId="10" applyFont="1" applyBorder="1" applyAlignment="1" applyProtection="1">
      <alignment horizontal="center" vertical="center" shrinkToFit="1"/>
      <protection locked="0"/>
    </xf>
    <xf numFmtId="0" fontId="30" fillId="0" borderId="160" xfId="10" applyFont="1" applyBorder="1" applyAlignment="1" applyProtection="1">
      <alignment horizontal="center" vertical="center" shrinkToFit="1"/>
      <protection locked="0"/>
    </xf>
    <xf numFmtId="0" fontId="30" fillId="0" borderId="19" xfId="10" applyFont="1" applyBorder="1" applyAlignment="1" applyProtection="1">
      <alignment horizontal="center" vertical="center" shrinkToFit="1"/>
      <protection locked="0"/>
    </xf>
    <xf numFmtId="0" fontId="26" fillId="14" borderId="15" xfId="0" applyFont="1" applyFill="1" applyBorder="1" applyAlignment="1">
      <alignment horizontal="center" vertical="center" wrapText="1"/>
    </xf>
    <xf numFmtId="0" fontId="0" fillId="14" borderId="0" xfId="0" applyFill="1">
      <alignment vertical="center"/>
    </xf>
    <xf numFmtId="0" fontId="0" fillId="0" borderId="0" xfId="0" applyFill="1">
      <alignment vertical="center"/>
    </xf>
    <xf numFmtId="0" fontId="0" fillId="0" borderId="0" xfId="0" applyBorder="1" applyAlignment="1">
      <alignment horizontal="left" vertical="top" wrapText="1"/>
    </xf>
    <xf numFmtId="0" fontId="46" fillId="0" borderId="0" xfId="12" applyFont="1" applyAlignment="1">
      <alignment wrapText="1"/>
    </xf>
    <xf numFmtId="0" fontId="15" fillId="0" borderId="0" xfId="10" applyFont="1" applyBorder="1" applyAlignment="1">
      <alignment horizontal="center" vertical="center" shrinkToFit="1"/>
    </xf>
    <xf numFmtId="182" fontId="15" fillId="0" borderId="39" xfId="10" applyNumberFormat="1" applyFont="1" applyBorder="1" applyAlignment="1" applyProtection="1">
      <alignment horizontal="center" vertical="center" shrinkToFit="1"/>
      <protection locked="0"/>
    </xf>
    <xf numFmtId="182" fontId="15" fillId="0" borderId="75" xfId="10" applyNumberFormat="1" applyFont="1" applyBorder="1" applyAlignment="1" applyProtection="1">
      <alignment horizontal="center" vertical="center" shrinkToFit="1"/>
      <protection locked="0"/>
    </xf>
    <xf numFmtId="182" fontId="15" fillId="0" borderId="31" xfId="10" applyNumberFormat="1" applyFont="1" applyBorder="1" applyAlignment="1" applyProtection="1">
      <alignment horizontal="center" vertical="center" shrinkToFit="1"/>
      <protection locked="0"/>
    </xf>
    <xf numFmtId="182" fontId="15" fillId="0" borderId="81" xfId="10" applyNumberFormat="1" applyFont="1" applyBorder="1" applyAlignment="1" applyProtection="1">
      <alignment horizontal="center" vertical="center" shrinkToFit="1"/>
      <protection locked="0"/>
    </xf>
    <xf numFmtId="0" fontId="31" fillId="0" borderId="50" xfId="10" applyFont="1" applyBorder="1" applyAlignment="1">
      <alignment horizontal="center" vertical="center" wrapText="1"/>
    </xf>
    <xf numFmtId="0" fontId="31" fillId="0" borderId="161" xfId="10" applyFont="1" applyBorder="1" applyAlignment="1">
      <alignment horizontal="center" vertical="center" wrapText="1"/>
    </xf>
    <xf numFmtId="0" fontId="31" fillId="0" borderId="48" xfId="10" applyFont="1" applyBorder="1" applyAlignment="1">
      <alignment horizontal="center" vertical="center" wrapText="1"/>
    </xf>
    <xf numFmtId="38" fontId="30" fillId="2" borderId="38" xfId="10" applyNumberFormat="1" applyFont="1" applyFill="1" applyBorder="1" applyAlignment="1" applyProtection="1">
      <alignment vertical="center" shrinkToFit="1"/>
      <protection locked="0"/>
    </xf>
    <xf numFmtId="38" fontId="30" fillId="2" borderId="73" xfId="10" applyNumberFormat="1" applyFont="1" applyFill="1" applyBorder="1" applyAlignment="1" applyProtection="1">
      <alignment vertical="center" shrinkToFit="1"/>
      <protection locked="0"/>
    </xf>
    <xf numFmtId="38" fontId="30" fillId="2" borderId="15" xfId="10" applyNumberFormat="1" applyFont="1" applyFill="1" applyBorder="1" applyAlignment="1" applyProtection="1">
      <alignment vertical="center" shrinkToFit="1"/>
      <protection locked="0"/>
    </xf>
    <xf numFmtId="38" fontId="30" fillId="2" borderId="80" xfId="10" applyNumberFormat="1" applyFont="1" applyFill="1" applyBorder="1" applyAlignment="1" applyProtection="1">
      <alignment vertical="center" shrinkToFit="1"/>
      <protection locked="0"/>
    </xf>
    <xf numFmtId="38" fontId="30" fillId="2" borderId="121" xfId="10" applyNumberFormat="1" applyFont="1" applyFill="1" applyBorder="1" applyAlignment="1">
      <alignment vertical="center" shrinkToFit="1"/>
    </xf>
    <xf numFmtId="0" fontId="34" fillId="0" borderId="0" xfId="9" applyFont="1"/>
    <xf numFmtId="0" fontId="32" fillId="0" borderId="0" xfId="9" applyFont="1" applyAlignment="1">
      <alignment vertical="center"/>
    </xf>
    <xf numFmtId="3" fontId="32" fillId="0" borderId="0" xfId="9" applyNumberFormat="1" applyFont="1"/>
    <xf numFmtId="0" fontId="32" fillId="0" borderId="0" xfId="9" applyFont="1" applyAlignment="1">
      <alignment horizontal="left" vertical="center"/>
    </xf>
    <xf numFmtId="38" fontId="28" fillId="0" borderId="0" xfId="9" applyNumberFormat="1" applyFont="1"/>
    <xf numFmtId="0" fontId="0" fillId="10" borderId="15" xfId="0" applyFill="1" applyBorder="1" applyAlignment="1">
      <alignment horizontal="distributed" vertical="center"/>
    </xf>
    <xf numFmtId="0" fontId="0" fillId="0" borderId="4" xfId="0" applyBorder="1" applyAlignment="1">
      <alignment vertical="center" wrapText="1"/>
    </xf>
    <xf numFmtId="0" fontId="40" fillId="0" borderId="0" xfId="10" applyFont="1" applyAlignment="1">
      <alignment horizontal="left" vertical="center"/>
    </xf>
    <xf numFmtId="0" fontId="0" fillId="0" borderId="9" xfId="0" applyBorder="1" applyAlignment="1">
      <alignment horizontal="left" vertical="center" wrapText="1"/>
    </xf>
    <xf numFmtId="0" fontId="0" fillId="0" borderId="9" xfId="0" applyBorder="1" applyAlignment="1">
      <alignment vertical="center" wrapText="1"/>
    </xf>
    <xf numFmtId="0" fontId="0" fillId="0" borderId="4" xfId="0" applyBorder="1" applyAlignment="1">
      <alignment horizontal="left" vertical="center"/>
    </xf>
    <xf numFmtId="0" fontId="0" fillId="0" borderId="10" xfId="0" applyBorder="1" applyAlignment="1">
      <alignment vertical="center" wrapText="1"/>
    </xf>
    <xf numFmtId="0" fontId="0" fillId="0" borderId="3" xfId="0" applyBorder="1" applyAlignment="1">
      <alignment vertical="center" wrapText="1"/>
    </xf>
    <xf numFmtId="0" fontId="39" fillId="0" borderId="7" xfId="10" applyFont="1" applyBorder="1" applyAlignment="1">
      <alignment horizontal="center" vertical="center" shrinkToFit="1"/>
    </xf>
    <xf numFmtId="0" fontId="0" fillId="10" borderId="87" xfId="0" applyFill="1" applyBorder="1" applyAlignment="1">
      <alignment horizontal="distributed" vertical="center"/>
    </xf>
    <xf numFmtId="0" fontId="0" fillId="10" borderId="80" xfId="0" applyFill="1" applyBorder="1" applyAlignment="1">
      <alignment horizontal="distributed" vertical="center"/>
    </xf>
    <xf numFmtId="0" fontId="28" fillId="0" borderId="16" xfId="9" applyFont="1" applyBorder="1" applyAlignment="1">
      <alignment horizontal="center"/>
    </xf>
    <xf numFmtId="55" fontId="39" fillId="5" borderId="0" xfId="10" applyNumberFormat="1" applyFont="1" applyFill="1" applyBorder="1" applyAlignment="1">
      <alignment vertical="center" wrapText="1"/>
    </xf>
    <xf numFmtId="0" fontId="40" fillId="0" borderId="0" xfId="10" applyFont="1" applyFill="1" applyAlignment="1">
      <alignment horizontal="left" vertical="center"/>
    </xf>
    <xf numFmtId="55" fontId="92" fillId="0" borderId="0" xfId="10" applyNumberFormat="1" applyFont="1" applyFill="1" applyBorder="1" applyAlignment="1">
      <alignment vertical="center"/>
    </xf>
    <xf numFmtId="0" fontId="28" fillId="0" borderId="0" xfId="9" applyFont="1" applyFill="1"/>
    <xf numFmtId="55" fontId="39" fillId="0" borderId="0" xfId="10" applyNumberFormat="1" applyFont="1" applyFill="1" applyBorder="1" applyAlignment="1">
      <alignment vertical="center" wrapText="1"/>
    </xf>
    <xf numFmtId="0" fontId="41" fillId="0" borderId="0" xfId="10" applyFont="1" applyFill="1" applyAlignment="1">
      <alignment horizontal="left" vertical="center"/>
    </xf>
    <xf numFmtId="0" fontId="28" fillId="0" borderId="0" xfId="9" applyFont="1" applyFill="1" applyAlignment="1">
      <alignment horizontal="center" vertical="center"/>
    </xf>
    <xf numFmtId="0" fontId="0" fillId="0" borderId="0" xfId="10" applyFont="1" applyFill="1">
      <alignment vertical="center"/>
    </xf>
    <xf numFmtId="0" fontId="28" fillId="0" borderId="0" xfId="9" applyFont="1" applyAlignment="1"/>
    <xf numFmtId="0" fontId="39" fillId="0" borderId="0" xfId="9" applyFont="1" applyBorder="1" applyAlignment="1">
      <alignment horizontal="left" vertical="center"/>
    </xf>
    <xf numFmtId="55" fontId="92" fillId="5" borderId="0" xfId="10" applyNumberFormat="1" applyFont="1" applyFill="1" applyBorder="1" applyAlignment="1">
      <alignment horizontal="center" vertical="center"/>
    </xf>
    <xf numFmtId="55" fontId="39" fillId="5" borderId="0" xfId="10" applyNumberFormat="1" applyFont="1" applyFill="1" applyBorder="1" applyAlignment="1">
      <alignment horizontal="left" vertical="center" wrapText="1"/>
    </xf>
    <xf numFmtId="0" fontId="39" fillId="11" borderId="15" xfId="9" applyFont="1" applyFill="1" applyBorder="1"/>
    <xf numFmtId="0" fontId="0" fillId="0" borderId="162" xfId="0" applyBorder="1" applyAlignment="1">
      <alignment vertical="center" wrapText="1"/>
    </xf>
    <xf numFmtId="0" fontId="0" fillId="0" borderId="163" xfId="0" applyBorder="1" applyAlignment="1">
      <alignment horizontal="center" vertical="center" wrapText="1"/>
    </xf>
    <xf numFmtId="0" fontId="0" fillId="0" borderId="5" xfId="0" applyBorder="1">
      <alignment vertical="center"/>
    </xf>
    <xf numFmtId="0" fontId="0" fillId="0" borderId="166" xfId="0" applyBorder="1" applyAlignment="1">
      <alignment vertical="center" wrapText="1"/>
    </xf>
    <xf numFmtId="0" fontId="0" fillId="0" borderId="167" xfId="0" applyBorder="1" applyAlignment="1">
      <alignment horizontal="center" vertical="center" wrapText="1"/>
    </xf>
    <xf numFmtId="0" fontId="0" fillId="0" borderId="170" xfId="0" applyBorder="1" applyAlignment="1">
      <alignment vertical="center" wrapText="1"/>
    </xf>
    <xf numFmtId="0" fontId="0" fillId="0" borderId="171" xfId="0" applyBorder="1" applyAlignment="1">
      <alignment horizontal="center" vertical="center" wrapText="1"/>
    </xf>
    <xf numFmtId="0" fontId="0" fillId="0" borderId="160" xfId="0" applyBorder="1" applyAlignment="1">
      <alignment horizontal="center" vertical="center" wrapText="1"/>
    </xf>
    <xf numFmtId="0" fontId="0" fillId="0" borderId="6" xfId="0" applyBorder="1">
      <alignment vertical="center"/>
    </xf>
    <xf numFmtId="0" fontId="0" fillId="0" borderId="170" xfId="0" applyBorder="1">
      <alignment vertical="center"/>
    </xf>
    <xf numFmtId="0" fontId="0" fillId="0" borderId="5" xfId="0" applyBorder="1" applyAlignment="1">
      <alignment vertical="center" wrapText="1"/>
    </xf>
    <xf numFmtId="0" fontId="0" fillId="0" borderId="6" xfId="0" applyBorder="1" applyAlignment="1">
      <alignment horizontal="center" vertical="center"/>
    </xf>
    <xf numFmtId="0" fontId="0" fillId="0" borderId="6" xfId="0" applyBorder="1" applyAlignment="1">
      <alignment horizontal="left" vertical="center" wrapText="1"/>
    </xf>
    <xf numFmtId="0" fontId="0" fillId="0" borderId="170" xfId="0" applyBorder="1" applyAlignment="1">
      <alignment horizontal="left" vertical="center" wrapText="1"/>
    </xf>
    <xf numFmtId="0" fontId="0" fillId="0" borderId="176" xfId="0" applyBorder="1" applyAlignment="1">
      <alignment vertical="center" wrapText="1"/>
    </xf>
    <xf numFmtId="0" fontId="0" fillId="0" borderId="178" xfId="0"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center" vertical="center"/>
    </xf>
    <xf numFmtId="0" fontId="94" fillId="16" borderId="17" xfId="0" applyFont="1" applyFill="1" applyBorder="1" applyAlignment="1">
      <alignment horizontal="center" vertical="center"/>
    </xf>
    <xf numFmtId="0" fontId="94" fillId="16" borderId="181" xfId="0" applyFont="1" applyFill="1" applyBorder="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95" fillId="0" borderId="0" xfId="0" applyFont="1">
      <alignment vertical="center"/>
    </xf>
    <xf numFmtId="0" fontId="0" fillId="0" borderId="73" xfId="0" applyBorder="1" applyAlignment="1">
      <alignment vertical="center" wrapText="1"/>
    </xf>
    <xf numFmtId="0" fontId="0" fillId="0" borderId="73" xfId="0" applyBorder="1" applyAlignment="1">
      <alignment horizontal="center" vertical="center"/>
    </xf>
    <xf numFmtId="0" fontId="0" fillId="0" borderId="177" xfId="0" applyBorder="1" applyAlignment="1">
      <alignment vertical="center" wrapText="1"/>
    </xf>
    <xf numFmtId="0" fontId="0" fillId="0" borderId="177" xfId="0" applyBorder="1" applyAlignment="1">
      <alignment horizontal="center" vertical="center"/>
    </xf>
    <xf numFmtId="0" fontId="0" fillId="0" borderId="177" xfId="0" applyBorder="1">
      <alignment vertical="center"/>
    </xf>
    <xf numFmtId="0" fontId="0" fillId="0" borderId="72" xfId="0" applyBorder="1">
      <alignment vertical="center"/>
    </xf>
    <xf numFmtId="0" fontId="0" fillId="0" borderId="72" xfId="0" applyBorder="1" applyAlignment="1">
      <alignment horizontal="center" vertical="center"/>
    </xf>
    <xf numFmtId="0" fontId="94" fillId="16" borderId="15" xfId="0" applyFont="1" applyFill="1" applyBorder="1" applyAlignment="1">
      <alignment horizontal="center" vertical="center"/>
    </xf>
    <xf numFmtId="0" fontId="19" fillId="0" borderId="1" xfId="0" applyFont="1" applyBorder="1">
      <alignment vertical="center"/>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67" fillId="0" borderId="1" xfId="0" applyFont="1" applyBorder="1" applyAlignment="1">
      <alignment horizontal="left" vertical="center"/>
    </xf>
    <xf numFmtId="0" fontId="0" fillId="0" borderId="4" xfId="0" applyBorder="1">
      <alignment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182" xfId="0" applyBorder="1">
      <alignment vertical="center"/>
    </xf>
    <xf numFmtId="0" fontId="0" fillId="0" borderId="163" xfId="0" applyBorder="1" applyAlignment="1">
      <alignment horizontal="center" vertical="center"/>
    </xf>
    <xf numFmtId="0" fontId="0" fillId="0" borderId="184" xfId="0" applyBorder="1" applyAlignment="1">
      <alignment vertical="center" wrapText="1"/>
    </xf>
    <xf numFmtId="0" fontId="0" fillId="0" borderId="167" xfId="0" applyBorder="1" applyAlignment="1">
      <alignment horizontal="center" vertical="center"/>
    </xf>
    <xf numFmtId="0" fontId="0" fillId="0" borderId="6" xfId="0" applyBorder="1" applyAlignment="1">
      <alignment vertical="center" wrapText="1"/>
    </xf>
    <xf numFmtId="0" fontId="47" fillId="0" borderId="166" xfId="0" applyFont="1" applyBorder="1" applyAlignment="1">
      <alignment vertical="center" wrapText="1"/>
    </xf>
    <xf numFmtId="0" fontId="0" fillId="5" borderId="6" xfId="0" applyFill="1" applyBorder="1" applyAlignment="1">
      <alignment vertical="center" wrapText="1"/>
    </xf>
    <xf numFmtId="0" fontId="0" fillId="0" borderId="160" xfId="0" applyBorder="1" applyAlignment="1">
      <alignment horizontal="center" vertical="center"/>
    </xf>
    <xf numFmtId="0" fontId="0" fillId="0" borderId="191" xfId="0" applyBorder="1" applyAlignment="1">
      <alignment vertical="center" wrapText="1"/>
    </xf>
    <xf numFmtId="0" fontId="0" fillId="0" borderId="178" xfId="0" applyBorder="1" applyAlignment="1">
      <alignment horizontal="center" vertical="center"/>
    </xf>
    <xf numFmtId="0" fontId="67" fillId="0" borderId="1" xfId="0" applyFont="1" applyBorder="1">
      <alignment vertical="center"/>
    </xf>
    <xf numFmtId="0" fontId="0" fillId="0" borderId="194" xfId="0" applyBorder="1" applyAlignment="1">
      <alignment horizontal="center" vertical="center"/>
    </xf>
    <xf numFmtId="0" fontId="0" fillId="0" borderId="1" xfId="0" applyBorder="1">
      <alignment vertical="center"/>
    </xf>
    <xf numFmtId="0" fontId="0" fillId="0" borderId="196" xfId="0" applyBorder="1">
      <alignment vertical="center"/>
    </xf>
    <xf numFmtId="0" fontId="0" fillId="0" borderId="168" xfId="0" applyBorder="1">
      <alignment vertical="center"/>
    </xf>
    <xf numFmtId="0" fontId="0" fillId="0" borderId="169" xfId="0" applyBorder="1">
      <alignment vertical="center"/>
    </xf>
    <xf numFmtId="0" fontId="0" fillId="0" borderId="9" xfId="0" applyBorder="1">
      <alignment vertical="center"/>
    </xf>
    <xf numFmtId="0" fontId="0" fillId="0" borderId="18" xfId="0" applyBorder="1">
      <alignment vertical="center"/>
    </xf>
    <xf numFmtId="0" fontId="0" fillId="0" borderId="3" xfId="0" applyBorder="1">
      <alignment vertical="center"/>
    </xf>
    <xf numFmtId="0" fontId="19" fillId="0" borderId="0" xfId="0" applyFont="1" applyAlignment="1">
      <alignment horizontal="center" vertical="center"/>
    </xf>
    <xf numFmtId="0" fontId="0" fillId="0" borderId="166" xfId="0" applyBorder="1">
      <alignment vertical="center"/>
    </xf>
    <xf numFmtId="0" fontId="67" fillId="0" borderId="1" xfId="0" applyFont="1" applyBorder="1" applyAlignment="1">
      <alignment horizontal="center" vertical="center"/>
    </xf>
    <xf numFmtId="0" fontId="67" fillId="0" borderId="1" xfId="0" applyFont="1" applyBorder="1" applyAlignment="1">
      <alignment horizontal="left" vertical="center" wrapText="1"/>
    </xf>
    <xf numFmtId="0" fontId="0" fillId="0" borderId="4" xfId="0" applyBorder="1" applyAlignment="1">
      <alignment vertical="top" wrapText="1"/>
    </xf>
    <xf numFmtId="0" fontId="0" fillId="0" borderId="198" xfId="0" applyBorder="1" applyAlignment="1">
      <alignment vertical="center" wrapText="1"/>
    </xf>
    <xf numFmtId="0" fontId="93" fillId="15" borderId="3" xfId="0" applyFont="1" applyFill="1" applyBorder="1" applyAlignment="1">
      <alignment horizontal="center" vertical="center"/>
    </xf>
    <xf numFmtId="0" fontId="93" fillId="15" borderId="4" xfId="0" applyFont="1" applyFill="1" applyBorder="1" applyAlignment="1">
      <alignment horizontal="center" vertical="center"/>
    </xf>
    <xf numFmtId="0" fontId="93" fillId="15" borderId="2" xfId="0" applyFont="1" applyFill="1" applyBorder="1" applyAlignment="1">
      <alignment horizontal="left" vertical="center"/>
    </xf>
    <xf numFmtId="0" fontId="0" fillId="0" borderId="188" xfId="0" applyBorder="1" applyAlignment="1">
      <alignment horizontal="left" vertical="center" wrapText="1"/>
    </xf>
    <xf numFmtId="0" fontId="0" fillId="0" borderId="189" xfId="0" applyBorder="1" applyAlignment="1">
      <alignment horizontal="center" vertical="center"/>
    </xf>
    <xf numFmtId="0" fontId="67" fillId="0" borderId="0" xfId="0" applyFont="1" applyAlignment="1">
      <alignment horizontal="center" vertical="center"/>
    </xf>
    <xf numFmtId="0" fontId="0" fillId="0" borderId="197" xfId="0" applyBorder="1">
      <alignment vertical="center"/>
    </xf>
    <xf numFmtId="0" fontId="0" fillId="0" borderId="190" xfId="0" applyBorder="1">
      <alignment vertical="center"/>
    </xf>
    <xf numFmtId="0" fontId="0" fillId="0" borderId="172" xfId="0" applyBorder="1">
      <alignment vertical="center"/>
    </xf>
    <xf numFmtId="0" fontId="0" fillId="0" borderId="199" xfId="0" applyBorder="1">
      <alignment vertical="center"/>
    </xf>
    <xf numFmtId="0" fontId="0" fillId="0" borderId="182" xfId="0" applyBorder="1" applyAlignment="1">
      <alignment vertical="center" wrapText="1"/>
    </xf>
    <xf numFmtId="0" fontId="0" fillId="0" borderId="184" xfId="0" applyBorder="1">
      <alignment vertical="center"/>
    </xf>
    <xf numFmtId="0" fontId="0" fillId="0" borderId="191" xfId="0" applyBorder="1">
      <alignment vertical="center"/>
    </xf>
    <xf numFmtId="0" fontId="47" fillId="0" borderId="162" xfId="0" applyFont="1" applyBorder="1" applyAlignment="1">
      <alignment vertical="center" wrapText="1"/>
    </xf>
    <xf numFmtId="0" fontId="93" fillId="17" borderId="179" xfId="0" applyFont="1" applyFill="1" applyBorder="1" applyAlignment="1">
      <alignment horizontal="left" vertical="center"/>
    </xf>
    <xf numFmtId="0" fontId="0" fillId="0" borderId="160" xfId="0" applyFill="1" applyBorder="1" applyAlignment="1">
      <alignment horizontal="center" vertical="center"/>
    </xf>
    <xf numFmtId="0" fontId="0" fillId="0" borderId="10" xfId="0" applyFill="1" applyBorder="1" applyAlignment="1">
      <alignment vertical="center" wrapText="1"/>
    </xf>
    <xf numFmtId="0" fontId="0" fillId="0" borderId="194" xfId="0" applyFill="1" applyBorder="1" applyAlignment="1">
      <alignment horizontal="center" vertical="center" wrapText="1"/>
    </xf>
    <xf numFmtId="0" fontId="0" fillId="0" borderId="3" xfId="0" applyFill="1" applyBorder="1" applyAlignment="1">
      <alignment vertical="center" wrapText="1"/>
    </xf>
    <xf numFmtId="0" fontId="0" fillId="0" borderId="197" xfId="0" applyFill="1" applyBorder="1" applyAlignment="1">
      <alignment vertical="center" wrapText="1"/>
    </xf>
    <xf numFmtId="0" fontId="0" fillId="0" borderId="163" xfId="0" applyFill="1" applyBorder="1" applyAlignment="1">
      <alignment horizontal="center" vertical="center" wrapText="1"/>
    </xf>
    <xf numFmtId="0" fontId="0" fillId="0" borderId="162" xfId="0" applyFill="1" applyBorder="1" applyAlignment="1">
      <alignment vertical="center" wrapText="1"/>
    </xf>
    <xf numFmtId="0" fontId="0" fillId="0" borderId="6" xfId="0" applyFill="1" applyBorder="1" applyAlignment="1">
      <alignment vertical="center" wrapText="1"/>
    </xf>
    <xf numFmtId="0" fontId="0" fillId="0" borderId="167" xfId="0" applyFill="1" applyBorder="1" applyAlignment="1">
      <alignment horizontal="center" vertical="center"/>
    </xf>
    <xf numFmtId="0" fontId="0" fillId="0" borderId="166" xfId="0" applyFill="1" applyBorder="1" applyAlignment="1">
      <alignment vertical="center" wrapText="1"/>
    </xf>
    <xf numFmtId="0" fontId="0" fillId="0" borderId="189" xfId="0" applyFill="1" applyBorder="1" applyAlignment="1">
      <alignment horizontal="center" vertical="center"/>
    </xf>
    <xf numFmtId="0" fontId="0" fillId="0" borderId="188" xfId="0" applyFill="1" applyBorder="1" applyAlignment="1">
      <alignment vertical="center" wrapText="1"/>
    </xf>
    <xf numFmtId="0" fontId="0" fillId="0" borderId="18" xfId="0" applyFill="1" applyBorder="1" applyAlignment="1">
      <alignment horizontal="center" vertical="center"/>
    </xf>
    <xf numFmtId="0" fontId="0" fillId="0" borderId="166" xfId="0" applyFill="1" applyBorder="1">
      <alignment vertical="center"/>
    </xf>
    <xf numFmtId="0" fontId="47" fillId="0" borderId="166" xfId="0" applyFont="1" applyFill="1" applyBorder="1">
      <alignment vertical="center"/>
    </xf>
    <xf numFmtId="0" fontId="47" fillId="0" borderId="166" xfId="0" applyFont="1" applyFill="1" applyBorder="1" applyAlignment="1">
      <alignment vertical="center" wrapText="1"/>
    </xf>
    <xf numFmtId="0" fontId="0" fillId="0" borderId="9" xfId="0" applyFill="1" applyBorder="1" applyAlignment="1">
      <alignment vertical="center" wrapText="1"/>
    </xf>
    <xf numFmtId="0" fontId="0" fillId="0" borderId="170" xfId="0" applyFill="1" applyBorder="1" applyAlignment="1">
      <alignment vertical="center" wrapText="1"/>
    </xf>
    <xf numFmtId="0" fontId="0" fillId="0" borderId="198" xfId="0" applyFill="1" applyBorder="1" applyAlignment="1">
      <alignment vertical="center" wrapText="1"/>
    </xf>
    <xf numFmtId="0" fontId="0" fillId="0" borderId="168" xfId="0" applyFill="1" applyBorder="1" applyAlignment="1">
      <alignment horizontal="center" vertical="center"/>
    </xf>
    <xf numFmtId="0" fontId="0" fillId="0" borderId="184" xfId="0" applyFill="1" applyBorder="1" applyAlignment="1">
      <alignment vertical="center" wrapText="1"/>
    </xf>
    <xf numFmtId="0" fontId="0" fillId="0" borderId="163" xfId="0" applyFill="1" applyBorder="1" applyAlignment="1">
      <alignment horizontal="center" vertical="center"/>
    </xf>
    <xf numFmtId="0" fontId="0" fillId="0" borderId="182" xfId="0" applyFill="1" applyBorder="1" applyAlignment="1">
      <alignment vertical="center" wrapText="1"/>
    </xf>
    <xf numFmtId="0" fontId="0" fillId="0" borderId="4" xfId="0" applyFill="1" applyBorder="1" applyAlignment="1">
      <alignment horizontal="left" vertical="center"/>
    </xf>
    <xf numFmtId="0" fontId="0" fillId="0" borderId="4" xfId="0" applyFill="1" applyBorder="1" applyAlignment="1">
      <alignment horizontal="center" vertical="center"/>
    </xf>
    <xf numFmtId="0" fontId="0" fillId="0" borderId="4" xfId="0" applyFill="1" applyBorder="1" applyAlignment="1">
      <alignment vertical="center" wrapText="1"/>
    </xf>
    <xf numFmtId="0" fontId="93" fillId="15" borderId="171" xfId="0" applyFont="1" applyFill="1" applyBorder="1" applyAlignment="1">
      <alignment horizontal="center" vertical="center"/>
    </xf>
    <xf numFmtId="0" fontId="93" fillId="15" borderId="176" xfId="0" applyFont="1" applyFill="1" applyBorder="1" applyAlignment="1">
      <alignment horizontal="center" vertical="center"/>
    </xf>
    <xf numFmtId="0" fontId="93" fillId="15" borderId="179" xfId="0" applyFont="1" applyFill="1" applyBorder="1" applyAlignment="1">
      <alignment horizontal="left" vertical="center"/>
    </xf>
    <xf numFmtId="0" fontId="0" fillId="0" borderId="167" xfId="0" applyFill="1" applyBorder="1" applyAlignment="1">
      <alignment horizontal="center" vertical="center" wrapText="1"/>
    </xf>
    <xf numFmtId="0" fontId="97" fillId="15" borderId="179" xfId="0" applyFont="1" applyFill="1" applyBorder="1">
      <alignment vertical="center"/>
    </xf>
    <xf numFmtId="0" fontId="97" fillId="15" borderId="171" xfId="0" applyFont="1" applyFill="1" applyBorder="1" applyAlignment="1">
      <alignment vertical="center" wrapText="1"/>
    </xf>
    <xf numFmtId="0" fontId="97" fillId="15" borderId="176" xfId="0" applyFont="1" applyFill="1" applyBorder="1" applyAlignment="1">
      <alignment vertical="center" wrapText="1"/>
    </xf>
    <xf numFmtId="0" fontId="97" fillId="15" borderId="171" xfId="0" applyFont="1" applyFill="1" applyBorder="1">
      <alignment vertical="center"/>
    </xf>
    <xf numFmtId="0" fontId="97" fillId="15" borderId="176" xfId="0" applyFont="1"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194" xfId="0" applyFill="1" applyBorder="1">
      <alignment vertical="center"/>
    </xf>
    <xf numFmtId="0" fontId="0" fillId="0" borderId="3" xfId="0" applyFill="1" applyBorder="1">
      <alignment vertical="center"/>
    </xf>
    <xf numFmtId="0" fontId="0" fillId="0" borderId="5" xfId="0" applyFill="1" applyBorder="1" applyAlignment="1">
      <alignment vertical="center" wrapText="1"/>
    </xf>
    <xf numFmtId="0" fontId="0" fillId="0" borderId="194" xfId="0" applyFill="1" applyBorder="1" applyAlignment="1">
      <alignment horizontal="center" vertical="center"/>
    </xf>
    <xf numFmtId="0" fontId="0" fillId="0" borderId="187" xfId="0" applyFill="1" applyBorder="1" applyAlignment="1">
      <alignment horizontal="center" vertical="center"/>
    </xf>
    <xf numFmtId="0" fontId="0" fillId="0" borderId="10" xfId="0" applyFill="1" applyBorder="1">
      <alignment vertical="center"/>
    </xf>
    <xf numFmtId="0" fontId="0" fillId="0" borderId="184" xfId="0" applyFill="1" applyBorder="1">
      <alignment vertical="center"/>
    </xf>
    <xf numFmtId="0" fontId="0" fillId="0" borderId="199" xfId="0" applyFill="1" applyBorder="1">
      <alignment vertical="center"/>
    </xf>
    <xf numFmtId="0" fontId="0" fillId="0" borderId="172" xfId="0" applyFill="1" applyBorder="1" applyAlignment="1">
      <alignment vertical="center" wrapText="1"/>
    </xf>
    <xf numFmtId="0" fontId="0" fillId="0" borderId="168" xfId="0" applyFill="1" applyBorder="1" applyAlignment="1">
      <alignment vertical="center" wrapText="1"/>
    </xf>
    <xf numFmtId="0" fontId="0" fillId="0" borderId="190" xfId="0" applyFill="1" applyBorder="1" applyAlignment="1">
      <alignment vertical="center" wrapText="1"/>
    </xf>
    <xf numFmtId="0" fontId="93" fillId="15" borderId="179" xfId="0" applyFont="1" applyFill="1" applyBorder="1">
      <alignment vertical="center"/>
    </xf>
    <xf numFmtId="0" fontId="67" fillId="15" borderId="171" xfId="0" applyFont="1" applyFill="1" applyBorder="1">
      <alignment vertical="center"/>
    </xf>
    <xf numFmtId="0" fontId="67" fillId="15" borderId="171" xfId="0" applyFont="1" applyFill="1" applyBorder="1" applyAlignment="1">
      <alignment horizontal="center" vertical="center"/>
    </xf>
    <xf numFmtId="0" fontId="67" fillId="15" borderId="176" xfId="0" applyFont="1" applyFill="1" applyBorder="1">
      <alignment vertical="center"/>
    </xf>
    <xf numFmtId="0" fontId="0" fillId="0" borderId="169" xfId="0" applyFill="1" applyBorder="1" applyAlignment="1">
      <alignment vertical="center" wrapText="1"/>
    </xf>
    <xf numFmtId="0" fontId="0" fillId="0" borderId="168" xfId="0" applyFill="1" applyBorder="1">
      <alignment vertical="center"/>
    </xf>
    <xf numFmtId="0" fontId="0" fillId="0" borderId="6" xfId="0" applyFill="1" applyBorder="1" applyAlignment="1">
      <alignment horizontal="left" vertical="center" wrapText="1"/>
    </xf>
    <xf numFmtId="0" fontId="0" fillId="0" borderId="169" xfId="0" applyFill="1" applyBorder="1" applyAlignment="1">
      <alignment horizontal="left" vertical="center" wrapText="1"/>
    </xf>
    <xf numFmtId="0" fontId="0" fillId="0" borderId="168" xfId="0" applyFill="1" applyBorder="1" applyAlignment="1">
      <alignment horizontal="left" vertical="center"/>
    </xf>
    <xf numFmtId="0" fontId="0" fillId="0" borderId="166" xfId="0" applyFill="1" applyBorder="1" applyAlignment="1">
      <alignment horizontal="left" vertical="center" wrapText="1"/>
    </xf>
    <xf numFmtId="0" fontId="0" fillId="0" borderId="166" xfId="0" applyFill="1" applyBorder="1" applyAlignment="1">
      <alignment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4" xfId="0" applyFont="1" applyBorder="1" applyAlignment="1">
      <alignment horizontal="left" vertical="center"/>
    </xf>
    <xf numFmtId="0" fontId="8" fillId="0" borderId="50" xfId="0" applyFont="1" applyBorder="1" applyAlignment="1">
      <alignment horizontal="center" vertical="center"/>
    </xf>
    <xf numFmtId="0" fontId="8" fillId="0" borderId="16" xfId="0" applyFont="1" applyBorder="1" applyAlignment="1">
      <alignment horizontal="center" vertical="center"/>
    </xf>
    <xf numFmtId="0" fontId="8" fillId="0" borderId="89" xfId="0" applyFont="1" applyBorder="1" applyAlignment="1">
      <alignment horizontal="center" vertical="center"/>
    </xf>
    <xf numFmtId="0" fontId="8" fillId="0" borderId="43" xfId="0" applyFont="1" applyBorder="1" applyAlignment="1">
      <alignment horizontal="center" vertical="center"/>
    </xf>
    <xf numFmtId="0" fontId="8" fillId="3" borderId="43" xfId="0" applyFont="1" applyFill="1" applyBorder="1" applyAlignment="1" applyProtection="1">
      <alignment horizontal="center" vertical="center" wrapText="1"/>
      <protection locked="0"/>
    </xf>
    <xf numFmtId="0" fontId="8" fillId="0" borderId="70" xfId="0" applyFont="1" applyBorder="1" applyAlignment="1">
      <alignment horizontal="center" vertical="center"/>
    </xf>
    <xf numFmtId="0" fontId="9" fillId="0" borderId="43" xfId="0" applyFont="1" applyBorder="1" applyAlignment="1">
      <alignment horizontal="center" vertical="center"/>
    </xf>
    <xf numFmtId="0" fontId="8" fillId="0" borderId="36" xfId="0" applyFont="1" applyBorder="1" applyAlignment="1">
      <alignment horizontal="left" vertical="center"/>
    </xf>
    <xf numFmtId="0" fontId="9" fillId="0" borderId="1" xfId="0" applyFont="1" applyBorder="1" applyAlignment="1">
      <alignment horizontal="center" vertical="center"/>
    </xf>
    <xf numFmtId="0" fontId="8" fillId="0" borderId="7" xfId="8" applyFont="1" applyBorder="1">
      <alignment vertical="center"/>
    </xf>
    <xf numFmtId="0" fontId="8" fillId="0" borderId="16" xfId="8" applyFont="1" applyBorder="1">
      <alignment vertical="center"/>
    </xf>
    <xf numFmtId="0" fontId="8" fillId="0" borderId="22" xfId="8" applyFont="1" applyBorder="1">
      <alignment vertical="center"/>
    </xf>
    <xf numFmtId="38" fontId="8" fillId="0" borderId="7" xfId="6" applyFont="1" applyFill="1" applyBorder="1" applyAlignment="1" applyProtection="1">
      <alignment vertical="center"/>
    </xf>
    <xf numFmtId="38" fontId="8" fillId="0" borderId="22" xfId="6" applyFont="1" applyFill="1" applyBorder="1" applyAlignment="1" applyProtection="1">
      <alignment vertical="center"/>
    </xf>
    <xf numFmtId="49" fontId="8" fillId="3" borderId="6" xfId="0" applyNumberFormat="1" applyFont="1" applyFill="1" applyBorder="1" applyAlignment="1" applyProtection="1">
      <alignment horizontal="center" vertical="center" shrinkToFit="1"/>
      <protection locked="0"/>
    </xf>
    <xf numFmtId="49" fontId="8" fillId="3" borderId="0" xfId="0" applyNumberFormat="1" applyFont="1" applyFill="1" applyAlignment="1" applyProtection="1">
      <alignment horizontal="center" vertical="center" shrinkToFit="1"/>
      <protection locked="0"/>
    </xf>
    <xf numFmtId="49" fontId="8" fillId="3" borderId="9" xfId="0" applyNumberFormat="1" applyFont="1" applyFill="1" applyBorder="1" applyAlignment="1" applyProtection="1">
      <alignment horizontal="center" vertical="center" shrinkToFit="1"/>
      <protection locked="0"/>
    </xf>
    <xf numFmtId="49" fontId="8" fillId="3" borderId="46" xfId="0" applyNumberFormat="1" applyFont="1" applyFill="1" applyBorder="1" applyAlignment="1" applyProtection="1">
      <alignment horizontal="center" vertical="center" shrinkToFit="1"/>
      <protection locked="0"/>
    </xf>
    <xf numFmtId="49" fontId="8" fillId="3" borderId="7" xfId="0" applyNumberFormat="1" applyFont="1" applyFill="1" applyBorder="1" applyAlignment="1" applyProtection="1">
      <alignment horizontal="center" vertical="center" shrinkToFit="1"/>
      <protection locked="0"/>
    </xf>
    <xf numFmtId="0" fontId="8" fillId="0" borderId="63" xfId="0" applyFont="1" applyBorder="1" applyAlignment="1">
      <alignment horizontal="distributed" vertical="center"/>
    </xf>
    <xf numFmtId="0" fontId="8" fillId="0" borderId="15" xfId="0" applyFont="1" applyBorder="1" applyAlignment="1">
      <alignment horizontal="distributed" vertical="center"/>
    </xf>
    <xf numFmtId="0" fontId="6" fillId="3" borderId="89" xfId="0" applyFont="1" applyFill="1" applyBorder="1" applyAlignment="1" applyProtection="1">
      <alignment vertical="center" shrinkToFit="1"/>
      <protection locked="0"/>
    </xf>
    <xf numFmtId="0" fontId="6" fillId="3" borderId="43" xfId="0" applyFont="1" applyFill="1" applyBorder="1" applyAlignment="1" applyProtection="1">
      <alignment vertical="center" shrinkToFit="1"/>
      <protection locked="0"/>
    </xf>
    <xf numFmtId="0" fontId="6" fillId="3" borderId="90" xfId="0" applyFont="1" applyFill="1" applyBorder="1" applyAlignment="1" applyProtection="1">
      <alignment vertical="center" shrinkToFit="1"/>
      <protection locked="0"/>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6" fillId="3" borderId="41" xfId="0" applyFont="1" applyFill="1" applyBorder="1" applyAlignment="1" applyProtection="1">
      <alignment vertical="center" shrinkToFit="1"/>
      <protection locked="0"/>
    </xf>
    <xf numFmtId="0" fontId="6" fillId="3" borderId="42" xfId="0" applyFont="1" applyFill="1" applyBorder="1" applyAlignment="1" applyProtection="1">
      <alignment vertical="center" shrinkToFit="1"/>
      <protection locked="0"/>
    </xf>
    <xf numFmtId="0" fontId="22" fillId="3" borderId="0" xfId="0" applyFont="1" applyFill="1" applyAlignment="1" applyProtection="1">
      <alignment horizontal="center" vertical="center"/>
      <protection locked="0"/>
    </xf>
    <xf numFmtId="0" fontId="6" fillId="3" borderId="1" xfId="0" applyFont="1" applyFill="1" applyBorder="1" applyAlignment="1" applyProtection="1">
      <alignment horizontal="right" vertical="center" shrinkToFit="1"/>
      <protection locked="0"/>
    </xf>
    <xf numFmtId="58" fontId="6" fillId="3" borderId="16" xfId="0" applyNumberFormat="1" applyFont="1" applyFill="1" applyBorder="1" applyAlignment="1" applyProtection="1">
      <alignment horizontal="right" vertical="center"/>
      <protection locked="0"/>
    </xf>
    <xf numFmtId="0" fontId="8" fillId="0" borderId="37" xfId="0" applyFont="1" applyBorder="1" applyAlignment="1">
      <alignment horizontal="distributed" vertical="center"/>
    </xf>
    <xf numFmtId="0" fontId="8" fillId="0" borderId="38" xfId="0" applyFont="1" applyBorder="1" applyAlignment="1">
      <alignment horizontal="distributed" vertical="center"/>
    </xf>
    <xf numFmtId="0" fontId="6" fillId="3" borderId="70" xfId="0" applyFont="1" applyFill="1" applyBorder="1" applyAlignment="1" applyProtection="1">
      <alignment vertical="center" shrinkToFit="1"/>
      <protection locked="0"/>
    </xf>
    <xf numFmtId="0" fontId="6" fillId="3" borderId="68" xfId="0" applyFont="1" applyFill="1" applyBorder="1" applyAlignment="1" applyProtection="1">
      <alignment vertical="center" shrinkToFit="1"/>
      <protection locked="0"/>
    </xf>
    <xf numFmtId="0" fontId="6" fillId="3" borderId="71" xfId="0" applyFont="1" applyFill="1" applyBorder="1" applyAlignment="1" applyProtection="1">
      <alignment vertical="center" shrinkToFit="1"/>
      <protection locked="0"/>
    </xf>
    <xf numFmtId="0" fontId="6" fillId="0" borderId="4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9" xfId="0" applyFont="1" applyBorder="1" applyAlignment="1">
      <alignment horizontal="left" vertical="center" wrapText="1"/>
    </xf>
    <xf numFmtId="0" fontId="6" fillId="0" borderId="3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3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7" xfId="0" applyFont="1" applyBorder="1" applyAlignment="1">
      <alignment horizontal="center" vertical="center" wrapText="1"/>
    </xf>
    <xf numFmtId="0" fontId="6" fillId="4"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0" fontId="6" fillId="4" borderId="57" xfId="0"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4" borderId="58" xfId="0" applyFont="1" applyFill="1" applyBorder="1" applyAlignment="1" applyProtection="1">
      <alignment horizontal="center" vertical="center" wrapText="1"/>
      <protection locked="0"/>
    </xf>
    <xf numFmtId="0" fontId="19" fillId="3" borderId="56" xfId="0" applyFont="1" applyFill="1" applyBorder="1" applyAlignment="1" applyProtection="1">
      <alignment horizontal="center" vertical="center"/>
      <protection locked="0"/>
    </xf>
    <xf numFmtId="0" fontId="6" fillId="4" borderId="59" xfId="0" applyFont="1" applyFill="1" applyBorder="1" applyAlignment="1" applyProtection="1">
      <alignment horizontal="center" vertical="center" wrapText="1"/>
      <protection locked="0"/>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68" xfId="0" applyFont="1" applyBorder="1" applyAlignment="1">
      <alignment horizontal="center" vertical="center"/>
    </xf>
    <xf numFmtId="0" fontId="9" fillId="0" borderId="71" xfId="0" applyFont="1" applyBorder="1" applyAlignment="1">
      <alignment horizontal="center" vertical="center"/>
    </xf>
    <xf numFmtId="0" fontId="6" fillId="4" borderId="63"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6" fillId="4" borderId="84" xfId="0" applyFont="1" applyFill="1" applyBorder="1" applyAlignment="1" applyProtection="1">
      <alignment horizontal="center" vertical="center"/>
      <protection locked="0"/>
    </xf>
    <xf numFmtId="0" fontId="6" fillId="4" borderId="72" xfId="0" applyFont="1" applyFill="1" applyBorder="1" applyAlignment="1" applyProtection="1">
      <alignment horizontal="center" vertical="center"/>
      <protection locked="0"/>
    </xf>
    <xf numFmtId="0" fontId="6" fillId="4" borderId="74"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6" fillId="4" borderId="42" xfId="0" applyFont="1" applyFill="1" applyBorder="1" applyAlignment="1" applyProtection="1">
      <alignment horizontal="center" vertical="center"/>
      <protection locked="0"/>
    </xf>
    <xf numFmtId="0" fontId="8" fillId="4" borderId="43"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8" fillId="4" borderId="55" xfId="0" applyFont="1" applyFill="1" applyBorder="1" applyAlignment="1" applyProtection="1">
      <alignment horizontal="center" vertical="center"/>
      <protection locked="0"/>
    </xf>
    <xf numFmtId="0" fontId="8" fillId="4" borderId="57" xfId="0" applyFont="1" applyFill="1" applyBorder="1" applyAlignment="1" applyProtection="1">
      <alignment horizontal="center" vertical="center"/>
      <protection locked="0"/>
    </xf>
    <xf numFmtId="0" fontId="9" fillId="0" borderId="56" xfId="0" applyFont="1" applyBorder="1" applyAlignment="1">
      <alignment horizontal="left" vertical="center"/>
    </xf>
    <xf numFmtId="0" fontId="9" fillId="0" borderId="88" xfId="0" applyFont="1" applyBorder="1" applyAlignment="1">
      <alignment horizontal="left" vertical="center"/>
    </xf>
    <xf numFmtId="0" fontId="9" fillId="0" borderId="1" xfId="0" applyFont="1" applyBorder="1" applyAlignment="1">
      <alignment horizontal="right" vertical="center" shrinkToFit="1"/>
    </xf>
    <xf numFmtId="0" fontId="9" fillId="3" borderId="1"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8" xfId="0" applyFont="1" applyBorder="1" applyAlignment="1">
      <alignment horizontal="left"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0" fillId="0" borderId="4" xfId="0" applyBorder="1" applyAlignment="1">
      <alignment vertical="center" wrapText="1"/>
    </xf>
    <xf numFmtId="0" fontId="0" fillId="0" borderId="11" xfId="0" applyBorder="1" applyAlignment="1">
      <alignment vertical="center" wrapText="1"/>
    </xf>
    <xf numFmtId="0" fontId="8" fillId="4" borderId="10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6" fillId="3" borderId="1" xfId="0" applyFont="1" applyFill="1" applyBorder="1" applyAlignment="1" applyProtection="1">
      <alignment horizontal="center" vertical="center" shrinkToFit="1"/>
      <protection locked="0"/>
    </xf>
    <xf numFmtId="0" fontId="8" fillId="0" borderId="4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49" xfId="0" applyFont="1" applyBorder="1" applyAlignment="1">
      <alignment horizontal="right" vertical="center"/>
    </xf>
    <xf numFmtId="0" fontId="8" fillId="0" borderId="34" xfId="0" applyFont="1" applyBorder="1" applyAlignment="1">
      <alignment horizontal="right" vertical="center"/>
    </xf>
    <xf numFmtId="0" fontId="8" fillId="0" borderId="51" xfId="0" applyFont="1" applyBorder="1" applyAlignment="1">
      <alignment horizontal="right" vertical="center"/>
    </xf>
    <xf numFmtId="0" fontId="8" fillId="3" borderId="50" xfId="0" applyFont="1" applyFill="1" applyBorder="1" applyAlignment="1" applyProtection="1">
      <alignment horizontal="right" vertical="center"/>
      <protection locked="0"/>
    </xf>
    <xf numFmtId="0" fontId="8" fillId="3" borderId="16" xfId="0" applyFont="1" applyFill="1" applyBorder="1" applyAlignment="1" applyProtection="1">
      <alignment horizontal="right" vertical="center"/>
      <protection locked="0"/>
    </xf>
    <xf numFmtId="0" fontId="8" fillId="3" borderId="22" xfId="0" applyFont="1" applyFill="1" applyBorder="1" applyAlignment="1" applyProtection="1">
      <alignment horizontal="right" vertical="center"/>
      <protection locked="0"/>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45" xfId="0" applyFont="1" applyBorder="1" applyAlignment="1">
      <alignment horizontal="center" vertical="center"/>
    </xf>
    <xf numFmtId="0" fontId="8" fillId="0" borderId="64"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49" xfId="0" applyFont="1" applyBorder="1" applyAlignment="1">
      <alignment horizontal="center" vertical="center"/>
    </xf>
    <xf numFmtId="0" fontId="8" fillId="0" borderId="5" xfId="0" applyFont="1" applyBorder="1" applyAlignment="1">
      <alignment horizontal="center" vertical="center"/>
    </xf>
    <xf numFmtId="0" fontId="8" fillId="0" borderId="4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1" xfId="0" applyFont="1" applyBorder="1" applyAlignment="1">
      <alignment horizontal="center" vertical="center"/>
    </xf>
    <xf numFmtId="0" fontId="8" fillId="0" borderId="8" xfId="0" applyFont="1" applyBorder="1" applyAlignment="1">
      <alignment horizontal="center" vertical="center"/>
    </xf>
    <xf numFmtId="0" fontId="6" fillId="0" borderId="82" xfId="0" applyFont="1" applyBorder="1" applyAlignment="1">
      <alignment horizontal="center" vertical="center" wrapText="1"/>
    </xf>
    <xf numFmtId="0" fontId="6" fillId="0" borderId="33" xfId="0" applyFont="1" applyBorder="1" applyAlignment="1">
      <alignment horizontal="center" vertical="center"/>
    </xf>
    <xf numFmtId="0" fontId="6" fillId="0" borderId="128" xfId="0" applyFont="1" applyBorder="1" applyAlignment="1">
      <alignment horizontal="center" vertical="center"/>
    </xf>
    <xf numFmtId="0" fontId="8" fillId="3" borderId="33"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83" xfId="0" applyFont="1" applyBorder="1" applyAlignment="1">
      <alignment horizontal="center" vertical="center" wrapText="1"/>
    </xf>
    <xf numFmtId="49" fontId="8" fillId="3" borderId="47" xfId="0" applyNumberFormat="1" applyFont="1" applyFill="1" applyBorder="1" applyAlignment="1" applyProtection="1">
      <alignment horizontal="center" vertical="center" shrinkToFit="1"/>
      <protection locked="0"/>
    </xf>
    <xf numFmtId="49" fontId="8" fillId="3" borderId="16" xfId="0" applyNumberFormat="1" applyFont="1" applyFill="1" applyBorder="1" applyAlignment="1" applyProtection="1">
      <alignment horizontal="center" vertical="center" shrinkToFit="1"/>
      <protection locked="0"/>
    </xf>
    <xf numFmtId="49" fontId="8" fillId="3" borderId="48" xfId="0" applyNumberFormat="1" applyFont="1" applyFill="1" applyBorder="1" applyAlignment="1" applyProtection="1">
      <alignment horizontal="center" vertical="center" shrinkToFit="1"/>
      <protection locked="0"/>
    </xf>
    <xf numFmtId="49" fontId="8" fillId="3" borderId="50" xfId="0" applyNumberFormat="1" applyFont="1" applyFill="1" applyBorder="1" applyAlignment="1" applyProtection="1">
      <alignment horizontal="center" vertical="center" shrinkToFit="1"/>
      <protection locked="0"/>
    </xf>
    <xf numFmtId="49" fontId="8" fillId="3" borderId="22" xfId="0" applyNumberFormat="1" applyFont="1" applyFill="1" applyBorder="1" applyAlignment="1" applyProtection="1">
      <alignment horizontal="center" vertical="center" shrinkToFit="1"/>
      <protection locked="0"/>
    </xf>
    <xf numFmtId="0" fontId="0" fillId="0" borderId="34" xfId="0" applyBorder="1" applyAlignment="1">
      <alignment vertical="center"/>
    </xf>
    <xf numFmtId="0" fontId="0" fillId="0" borderId="45" xfId="0" applyBorder="1" applyAlignment="1">
      <alignment vertical="center"/>
    </xf>
    <xf numFmtId="0" fontId="8" fillId="0" borderId="46"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8"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8" fillId="0" borderId="44" xfId="0" applyFont="1" applyBorder="1" applyAlignment="1">
      <alignment horizontal="distributed" vertical="center"/>
    </xf>
    <xf numFmtId="0" fontId="8" fillId="0" borderId="34" xfId="0" applyFont="1" applyBorder="1" applyAlignment="1">
      <alignment horizontal="distributed" vertical="center"/>
    </xf>
    <xf numFmtId="0" fontId="8" fillId="0" borderId="45" xfId="0" applyFont="1" applyBorder="1" applyAlignment="1">
      <alignment horizontal="distributed" vertical="center"/>
    </xf>
    <xf numFmtId="0" fontId="8" fillId="3" borderId="34"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0" fontId="8" fillId="0" borderId="49" xfId="0" applyFont="1" applyBorder="1" applyAlignment="1">
      <alignment horizontal="distributed" vertical="center"/>
    </xf>
    <xf numFmtId="0" fontId="8" fillId="4" borderId="49" xfId="0" applyFont="1" applyFill="1" applyBorder="1" applyAlignment="1" applyProtection="1">
      <alignment horizontal="center" vertical="center"/>
      <protection locked="0"/>
    </xf>
    <xf numFmtId="0" fontId="8" fillId="4" borderId="34" xfId="0" applyFont="1" applyFill="1" applyBorder="1" applyAlignment="1" applyProtection="1">
      <alignment horizontal="center" vertical="center"/>
      <protection locked="0"/>
    </xf>
    <xf numFmtId="0" fontId="8" fillId="4" borderId="45" xfId="0" applyFont="1" applyFill="1" applyBorder="1" applyAlignment="1" applyProtection="1">
      <alignment horizontal="center" vertical="center"/>
      <protection locked="0"/>
    </xf>
    <xf numFmtId="0" fontId="8" fillId="3" borderId="49" xfId="0" applyFont="1" applyFill="1" applyBorder="1" applyAlignment="1" applyProtection="1">
      <alignment horizontal="right" vertical="center"/>
      <protection locked="0"/>
    </xf>
    <xf numFmtId="0" fontId="8" fillId="3" borderId="34" xfId="0" applyFont="1" applyFill="1" applyBorder="1" applyAlignment="1" applyProtection="1">
      <alignment horizontal="right" vertical="center"/>
      <protection locked="0"/>
    </xf>
    <xf numFmtId="0" fontId="8" fillId="3" borderId="51" xfId="0" applyFont="1" applyFill="1" applyBorder="1" applyAlignment="1" applyProtection="1">
      <alignment horizontal="right" vertical="center"/>
      <protection locked="0"/>
    </xf>
    <xf numFmtId="0" fontId="6" fillId="2" borderId="70" xfId="0" applyFont="1" applyFill="1" applyBorder="1" applyAlignment="1">
      <alignment vertical="center" shrinkToFit="1"/>
    </xf>
    <xf numFmtId="0" fontId="6" fillId="2" borderId="68" xfId="0" applyFont="1" applyFill="1" applyBorder="1" applyAlignment="1">
      <alignment vertical="center" shrinkToFit="1"/>
    </xf>
    <xf numFmtId="0" fontId="6" fillId="2" borderId="71" xfId="0" applyFont="1" applyFill="1" applyBorder="1" applyAlignment="1">
      <alignment vertical="center" shrinkToFit="1"/>
    </xf>
    <xf numFmtId="0" fontId="6" fillId="0" borderId="43" xfId="0" applyFont="1" applyBorder="1" applyAlignment="1">
      <alignment horizontal="distributed" vertical="center"/>
    </xf>
    <xf numFmtId="0" fontId="6" fillId="3" borderId="43" xfId="0" applyFont="1" applyFill="1" applyBorder="1" applyAlignment="1" applyProtection="1">
      <alignment horizontal="center" vertical="center" shrinkToFit="1"/>
      <protection locked="0"/>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58" fontId="6" fillId="0" borderId="0" xfId="0" applyNumberFormat="1" applyFont="1" applyAlignment="1">
      <alignment horizontal="center" vertical="center"/>
    </xf>
    <xf numFmtId="0" fontId="6" fillId="0" borderId="0" xfId="0" applyFont="1" applyAlignment="1">
      <alignment horizontal="center" vertical="center"/>
    </xf>
    <xf numFmtId="0" fontId="6" fillId="2" borderId="89" xfId="0" applyFont="1" applyFill="1" applyBorder="1" applyAlignment="1">
      <alignment vertical="center" shrinkToFit="1"/>
    </xf>
    <xf numFmtId="0" fontId="6" fillId="2" borderId="43" xfId="0" applyFont="1" applyFill="1" applyBorder="1" applyAlignment="1">
      <alignment vertical="center" shrinkToFit="1"/>
    </xf>
    <xf numFmtId="0" fontId="6" fillId="2" borderId="90" xfId="0" applyFont="1" applyFill="1" applyBorder="1" applyAlignment="1">
      <alignment vertical="center" shrinkToFit="1"/>
    </xf>
    <xf numFmtId="38" fontId="8" fillId="4" borderId="82" xfId="6" applyFont="1" applyFill="1" applyBorder="1" applyAlignment="1" applyProtection="1">
      <alignment horizontal="center" vertical="center"/>
      <protection locked="0"/>
    </xf>
    <xf numFmtId="38" fontId="8" fillId="4" borderId="33" xfId="6" applyFont="1" applyFill="1" applyBorder="1" applyAlignment="1" applyProtection="1">
      <alignment horizontal="center" vertical="center"/>
      <protection locked="0"/>
    </xf>
    <xf numFmtId="38" fontId="8" fillId="4" borderId="83" xfId="6" applyFont="1" applyFill="1" applyBorder="1" applyAlignment="1" applyProtection="1">
      <alignment horizontal="center" vertical="center"/>
      <protection locked="0"/>
    </xf>
    <xf numFmtId="0" fontId="6" fillId="3" borderId="0" xfId="0" applyFont="1" applyFill="1" applyAlignment="1" applyProtection="1">
      <alignment horizontal="center" vertical="center" shrinkToFit="1"/>
      <protection locked="0"/>
    </xf>
    <xf numFmtId="0" fontId="6" fillId="0" borderId="1" xfId="0" applyFont="1" applyBorder="1" applyAlignment="1">
      <alignment horizontal="distributed" vertical="center"/>
    </xf>
    <xf numFmtId="0" fontId="0" fillId="0" borderId="0" xfId="0" applyAlignment="1">
      <alignment horizontal="center" vertical="center"/>
    </xf>
    <xf numFmtId="0" fontId="11" fillId="0" borderId="73" xfId="0" applyFont="1" applyBorder="1" applyAlignment="1">
      <alignment vertical="center" wrapText="1"/>
    </xf>
    <xf numFmtId="0" fontId="8" fillId="0" borderId="12" xfId="0" applyFont="1" applyBorder="1" applyAlignment="1">
      <alignment horizontal="center" vertical="top"/>
    </xf>
    <xf numFmtId="0" fontId="8" fillId="0" borderId="13" xfId="0" applyFont="1" applyBorder="1" applyAlignment="1">
      <alignment horizontal="center" vertical="top"/>
    </xf>
    <xf numFmtId="0" fontId="8" fillId="0" borderId="14" xfId="0" applyFont="1" applyBorder="1" applyAlignment="1">
      <alignment horizontal="center" vertical="top"/>
    </xf>
    <xf numFmtId="0" fontId="8" fillId="0" borderId="52" xfId="0" applyFont="1" applyBorder="1" applyAlignment="1">
      <alignment horizontal="center" vertical="top"/>
    </xf>
    <xf numFmtId="0" fontId="8" fillId="0" borderId="53" xfId="0" applyFont="1" applyBorder="1" applyAlignment="1">
      <alignment horizontal="center" vertical="top"/>
    </xf>
    <xf numFmtId="0" fontId="8" fillId="0" borderId="54" xfId="0" applyFont="1" applyBorder="1" applyAlignment="1">
      <alignment horizontal="center" vertical="top"/>
    </xf>
    <xf numFmtId="0" fontId="11" fillId="0" borderId="15" xfId="0" applyFont="1" applyBorder="1" applyAlignment="1">
      <alignment horizontal="left" vertical="center" wrapText="1"/>
    </xf>
    <xf numFmtId="0" fontId="11" fillId="0" borderId="31" xfId="0" applyFont="1" applyBorder="1" applyAlignment="1">
      <alignment horizontal="left" vertical="center" wrapText="1"/>
    </xf>
    <xf numFmtId="0" fontId="11" fillId="3" borderId="80" xfId="0" applyFont="1" applyFill="1" applyBorder="1" applyAlignment="1" applyProtection="1">
      <alignment horizontal="left" vertical="center" wrapText="1"/>
      <protection locked="0"/>
    </xf>
    <xf numFmtId="0" fontId="11" fillId="3" borderId="81" xfId="0" applyFont="1" applyFill="1" applyBorder="1" applyAlignment="1" applyProtection="1">
      <alignment horizontal="left" vertical="center" wrapText="1"/>
      <protection locked="0"/>
    </xf>
    <xf numFmtId="0" fontId="11" fillId="0" borderId="15" xfId="0" applyFont="1" applyBorder="1" applyAlignment="1">
      <alignment vertical="center" wrapText="1"/>
    </xf>
    <xf numFmtId="0" fontId="11" fillId="0" borderId="41" xfId="0" applyFont="1" applyBorder="1" applyAlignment="1">
      <alignment vertical="center" wrapText="1"/>
    </xf>
    <xf numFmtId="0" fontId="11" fillId="0" borderId="17" xfId="0" applyFont="1" applyBorder="1" applyAlignment="1">
      <alignment horizontal="center" vertical="center" wrapText="1"/>
    </xf>
    <xf numFmtId="0" fontId="11" fillId="0" borderId="57" xfId="0" applyFont="1" applyBorder="1" applyAlignment="1">
      <alignment horizontal="center" vertical="center" wrapText="1"/>
    </xf>
    <xf numFmtId="0" fontId="8" fillId="0" borderId="113" xfId="0" applyFont="1" applyBorder="1" applyAlignment="1">
      <alignment vertical="center" wrapText="1"/>
    </xf>
    <xf numFmtId="0" fontId="8" fillId="0" borderId="68" xfId="0" applyFont="1" applyBorder="1" applyAlignment="1">
      <alignment vertical="center" wrapText="1"/>
    </xf>
    <xf numFmtId="0" fontId="8" fillId="0" borderId="129" xfId="0" applyFont="1" applyBorder="1" applyAlignment="1">
      <alignment vertical="center" wrapText="1"/>
    </xf>
    <xf numFmtId="0" fontId="8" fillId="3" borderId="5"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11" fillId="0" borderId="72" xfId="0" applyFont="1" applyBorder="1" applyAlignment="1">
      <alignment horizontal="center" vertical="center" wrapText="1"/>
    </xf>
    <xf numFmtId="0" fontId="11" fillId="0" borderId="80" xfId="0" applyFont="1" applyBorder="1" applyAlignment="1">
      <alignment horizontal="center" vertical="center" wrapText="1"/>
    </xf>
    <xf numFmtId="0" fontId="10" fillId="3" borderId="0" xfId="0" applyFont="1" applyFill="1" applyAlignment="1" applyProtection="1">
      <alignment horizontal="center" vertical="center"/>
      <protection locked="0"/>
    </xf>
    <xf numFmtId="0" fontId="8" fillId="3" borderId="1" xfId="0" applyFont="1" applyFill="1" applyBorder="1" applyAlignment="1" applyProtection="1">
      <alignment horizontal="right" vertical="center" shrinkToFit="1"/>
      <protection locked="0"/>
    </xf>
    <xf numFmtId="58" fontId="6" fillId="3" borderId="0" xfId="0" applyNumberFormat="1" applyFont="1" applyFill="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6" fillId="3" borderId="38" xfId="0" applyFont="1" applyFill="1" applyBorder="1" applyAlignment="1" applyProtection="1">
      <alignment vertical="center" shrinkToFit="1"/>
      <protection locked="0"/>
    </xf>
    <xf numFmtId="0" fontId="6" fillId="3" borderId="39" xfId="0" applyFont="1" applyFill="1" applyBorder="1" applyAlignment="1" applyProtection="1">
      <alignment vertical="center" shrinkToFit="1"/>
      <protection locked="0"/>
    </xf>
    <xf numFmtId="0" fontId="6" fillId="0" borderId="44" xfId="0" applyFont="1" applyBorder="1" applyAlignment="1">
      <alignment vertical="center" wrapText="1"/>
    </xf>
    <xf numFmtId="0" fontId="8" fillId="0" borderId="34" xfId="0" applyFont="1" applyBorder="1" applyAlignment="1">
      <alignment vertical="center" wrapText="1"/>
    </xf>
    <xf numFmtId="0" fontId="8" fillId="0" borderId="51" xfId="0" applyFont="1" applyBorder="1" applyAlignment="1">
      <alignment vertical="center" wrapText="1"/>
    </xf>
    <xf numFmtId="0" fontId="8" fillId="0" borderId="47" xfId="0" applyFont="1" applyBorder="1" applyAlignment="1">
      <alignment vertical="center" wrapText="1"/>
    </xf>
    <xf numFmtId="0" fontId="8" fillId="0" borderId="16" xfId="0" applyFont="1" applyBorder="1" applyAlignment="1">
      <alignment vertical="center" wrapText="1"/>
    </xf>
    <xf numFmtId="0" fontId="8" fillId="0" borderId="22" xfId="0" applyFont="1" applyBorder="1" applyAlignment="1">
      <alignment vertical="center" wrapText="1"/>
    </xf>
    <xf numFmtId="0" fontId="6"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6" fillId="0" borderId="123" xfId="0" applyFont="1" applyBorder="1" applyAlignment="1">
      <alignment horizontal="left" vertical="center" wrapText="1"/>
    </xf>
    <xf numFmtId="0" fontId="8" fillId="0" borderId="25" xfId="0" applyFont="1" applyBorder="1" applyAlignment="1">
      <alignment horizontal="left" vertical="center" wrapText="1"/>
    </xf>
    <xf numFmtId="0" fontId="8" fillId="0" borderId="124"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6" fillId="4" borderId="115" xfId="0" applyFont="1" applyFill="1" applyBorder="1" applyAlignment="1" applyProtection="1">
      <alignment horizontal="center" vertical="center"/>
      <protection locked="0"/>
    </xf>
    <xf numFmtId="0" fontId="6" fillId="4" borderId="97" xfId="0" applyFont="1" applyFill="1" applyBorder="1" applyAlignment="1" applyProtection="1">
      <alignment horizontal="center" vertical="center"/>
      <protection locked="0"/>
    </xf>
    <xf numFmtId="0" fontId="6" fillId="4" borderId="116" xfId="0" applyFont="1" applyFill="1" applyBorder="1" applyAlignment="1" applyProtection="1">
      <alignment horizontal="center" vertical="center"/>
      <protection locked="0"/>
    </xf>
    <xf numFmtId="0" fontId="6" fillId="0" borderId="44" xfId="0" applyFont="1" applyBorder="1" applyAlignment="1">
      <alignment horizontal="center" vertical="center" textRotation="255" wrapText="1" shrinkToFit="1"/>
    </xf>
    <xf numFmtId="0" fontId="6" fillId="0" borderId="45" xfId="0" applyFont="1" applyBorder="1" applyAlignment="1">
      <alignment horizontal="center" vertical="center" textRotation="255" wrapText="1" shrinkToFit="1"/>
    </xf>
    <xf numFmtId="0" fontId="6" fillId="0" borderId="46" xfId="0" applyFont="1" applyBorder="1" applyAlignment="1">
      <alignment horizontal="center" vertical="center" textRotation="255" wrapText="1" shrinkToFit="1"/>
    </xf>
    <xf numFmtId="0" fontId="6" fillId="0" borderId="9" xfId="0" applyFont="1" applyBorder="1" applyAlignment="1">
      <alignment horizontal="center" vertical="center" textRotation="255" wrapText="1" shrinkToFit="1"/>
    </xf>
    <xf numFmtId="0" fontId="6" fillId="0" borderId="64" xfId="0" applyFont="1" applyBorder="1" applyAlignment="1">
      <alignment horizontal="center" vertical="center" textRotation="255" wrapText="1" shrinkToFit="1"/>
    </xf>
    <xf numFmtId="0" fontId="6" fillId="0" borderId="10" xfId="0" applyFont="1" applyBorder="1" applyAlignment="1">
      <alignment horizontal="center" vertical="center" textRotation="255" wrapText="1" shrinkToFit="1"/>
    </xf>
    <xf numFmtId="0" fontId="6" fillId="4" borderId="112" xfId="0" applyFont="1" applyFill="1" applyBorder="1" applyAlignment="1" applyProtection="1">
      <alignment horizontal="center" vertical="center"/>
      <protection locked="0"/>
    </xf>
    <xf numFmtId="0" fontId="6" fillId="4" borderId="109" xfId="0" applyFont="1" applyFill="1" applyBorder="1" applyAlignment="1" applyProtection="1">
      <alignment horizontal="center" vertical="center"/>
      <protection locked="0"/>
    </xf>
    <xf numFmtId="0" fontId="6" fillId="4" borderId="131" xfId="0" applyFont="1" applyFill="1" applyBorder="1" applyAlignment="1" applyProtection="1">
      <alignment horizontal="center" vertical="center"/>
      <protection locked="0"/>
    </xf>
    <xf numFmtId="0" fontId="6" fillId="4" borderId="94" xfId="0" applyFont="1" applyFill="1" applyBorder="1" applyAlignment="1" applyProtection="1">
      <alignment horizontal="center" vertical="center"/>
      <protection locked="0"/>
    </xf>
    <xf numFmtId="0" fontId="6" fillId="4" borderId="95" xfId="0" applyFont="1" applyFill="1" applyBorder="1" applyAlignment="1" applyProtection="1">
      <alignment horizontal="center" vertical="center"/>
      <protection locked="0"/>
    </xf>
    <xf numFmtId="0" fontId="6" fillId="4" borderId="103" xfId="0" applyFont="1" applyFill="1" applyBorder="1" applyAlignment="1" applyProtection="1">
      <alignment horizontal="center" vertical="center"/>
      <protection locked="0"/>
    </xf>
    <xf numFmtId="0" fontId="6" fillId="4" borderId="102" xfId="0" applyFont="1" applyFill="1" applyBorder="1" applyAlignment="1" applyProtection="1">
      <alignment horizontal="center" vertical="center"/>
      <protection locked="0"/>
    </xf>
    <xf numFmtId="0" fontId="6" fillId="4" borderId="98" xfId="0" applyFont="1" applyFill="1" applyBorder="1" applyAlignment="1" applyProtection="1">
      <alignment horizontal="center" vertical="center"/>
      <protection locked="0"/>
    </xf>
    <xf numFmtId="0" fontId="6" fillId="4" borderId="130" xfId="0" applyFont="1" applyFill="1" applyBorder="1" applyAlignment="1" applyProtection="1">
      <alignment horizontal="center" vertical="center"/>
      <protection locked="0"/>
    </xf>
    <xf numFmtId="0" fontId="18" fillId="0" borderId="105" xfId="0" applyFont="1" applyBorder="1" applyAlignment="1">
      <alignment horizontal="left" vertical="center" shrinkToFit="1"/>
    </xf>
    <xf numFmtId="0" fontId="6" fillId="0" borderId="104" xfId="0" applyFont="1" applyBorder="1" applyAlignment="1">
      <alignment horizontal="left" vertical="center" shrinkToFit="1"/>
    </xf>
    <xf numFmtId="0" fontId="6" fillId="0" borderId="142" xfId="0" applyFont="1" applyBorder="1" applyAlignment="1">
      <alignment horizontal="left" vertical="center" shrinkToFit="1"/>
    </xf>
    <xf numFmtId="0" fontId="6" fillId="4" borderId="117" xfId="0" applyFont="1" applyFill="1" applyBorder="1" applyAlignment="1" applyProtection="1">
      <alignment horizontal="center" vertical="center"/>
      <protection locked="0"/>
    </xf>
    <xf numFmtId="0" fontId="6" fillId="4" borderId="100" xfId="0" applyFont="1" applyFill="1" applyBorder="1" applyAlignment="1" applyProtection="1">
      <alignment horizontal="center" vertical="center"/>
      <protection locked="0"/>
    </xf>
    <xf numFmtId="0" fontId="6" fillId="4" borderId="118" xfId="0" applyFont="1" applyFill="1" applyBorder="1" applyAlignment="1" applyProtection="1">
      <alignment horizontal="center" vertical="center"/>
      <protection locked="0"/>
    </xf>
    <xf numFmtId="0" fontId="6" fillId="3" borderId="15" xfId="0" applyFont="1" applyFill="1" applyBorder="1" applyAlignment="1" applyProtection="1">
      <alignment vertical="center" shrinkToFit="1"/>
      <protection locked="0"/>
    </xf>
    <xf numFmtId="0" fontId="6" fillId="3" borderId="31" xfId="0" applyFont="1" applyFill="1" applyBorder="1" applyAlignment="1" applyProtection="1">
      <alignment vertical="center" shrinkToFit="1"/>
      <protection locked="0"/>
    </xf>
    <xf numFmtId="0" fontId="6" fillId="0" borderId="108" xfId="0" applyFont="1" applyBorder="1" applyAlignment="1">
      <alignment vertical="center" wrapText="1"/>
    </xf>
    <xf numFmtId="0" fontId="8" fillId="0" borderId="87" xfId="0" applyFont="1" applyBorder="1" applyAlignment="1">
      <alignment vertical="center" wrapText="1"/>
    </xf>
    <xf numFmtId="0" fontId="8" fillId="0" borderId="87" xfId="0" applyFont="1" applyBorder="1" applyAlignment="1">
      <alignment vertical="center"/>
    </xf>
    <xf numFmtId="0" fontId="6" fillId="3" borderId="110" xfId="0" applyFont="1" applyFill="1" applyBorder="1" applyAlignment="1" applyProtection="1">
      <alignment horizontal="right" vertical="center"/>
      <protection locked="0"/>
    </xf>
    <xf numFmtId="0" fontId="0" fillId="3" borderId="36" xfId="0" applyFill="1" applyBorder="1" applyAlignment="1" applyProtection="1">
      <alignment horizontal="right" vertical="center"/>
      <protection locked="0"/>
    </xf>
    <xf numFmtId="0" fontId="6" fillId="0" borderId="69" xfId="0" applyFont="1" applyBorder="1" applyAlignment="1">
      <alignment horizontal="center" vertical="center" wrapText="1"/>
    </xf>
    <xf numFmtId="0" fontId="8" fillId="0" borderId="38" xfId="0" applyFont="1" applyBorder="1" applyAlignment="1">
      <alignment vertical="center"/>
    </xf>
    <xf numFmtId="0" fontId="6" fillId="0" borderId="38" xfId="0" applyFont="1" applyBorder="1" applyAlignment="1">
      <alignment horizontal="center" vertical="center" wrapText="1"/>
    </xf>
    <xf numFmtId="0" fontId="6" fillId="0" borderId="44" xfId="0" applyFont="1" applyBorder="1" applyAlignment="1">
      <alignment vertical="center"/>
    </xf>
    <xf numFmtId="0" fontId="0" fillId="0" borderId="51"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9" fillId="0" borderId="34" xfId="0" applyFont="1" applyBorder="1" applyAlignment="1">
      <alignment vertical="center" wrapText="1"/>
    </xf>
    <xf numFmtId="0" fontId="0" fillId="0" borderId="34" xfId="0" applyBorder="1" applyAlignment="1">
      <alignment vertical="center" wrapText="1"/>
    </xf>
    <xf numFmtId="0" fontId="0" fillId="0" borderId="16" xfId="0" applyBorder="1" applyAlignment="1">
      <alignment vertical="center" wrapText="1"/>
    </xf>
    <xf numFmtId="0" fontId="8" fillId="4" borderId="44"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8" fillId="4" borderId="47"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8" fillId="0" borderId="39" xfId="0" applyFont="1" applyBorder="1" applyAlignment="1">
      <alignment vertical="center"/>
    </xf>
    <xf numFmtId="0" fontId="6" fillId="4" borderId="92" xfId="0" applyFont="1" applyFill="1" applyBorder="1" applyAlignment="1" applyProtection="1">
      <alignment horizontal="center" vertical="center"/>
      <protection locked="0"/>
    </xf>
    <xf numFmtId="0" fontId="8" fillId="4" borderId="93" xfId="0" applyFont="1" applyFill="1" applyBorder="1" applyAlignment="1" applyProtection="1">
      <alignment horizontal="center" vertical="center"/>
      <protection locked="0"/>
    </xf>
    <xf numFmtId="0" fontId="8" fillId="4" borderId="107" xfId="0" applyFont="1" applyFill="1" applyBorder="1" applyAlignment="1" applyProtection="1">
      <alignment horizontal="center" vertical="center"/>
      <protection locked="0"/>
    </xf>
    <xf numFmtId="38" fontId="6" fillId="3" borderId="2" xfId="6" applyFont="1" applyFill="1" applyBorder="1" applyAlignment="1" applyProtection="1">
      <alignment horizontal="right" vertical="center"/>
      <protection locked="0"/>
    </xf>
    <xf numFmtId="38" fontId="6" fillId="3" borderId="43" xfId="6" applyFont="1" applyFill="1" applyBorder="1" applyAlignment="1" applyProtection="1">
      <alignment horizontal="right" vertical="center"/>
      <protection locked="0"/>
    </xf>
    <xf numFmtId="0" fontId="18" fillId="0" borderId="112" xfId="0" applyFont="1" applyBorder="1" applyAlignment="1">
      <alignment horizontal="left" vertical="center" wrapText="1"/>
    </xf>
    <xf numFmtId="0" fontId="18" fillId="0" borderId="109" xfId="0" applyFont="1" applyBorder="1" applyAlignment="1">
      <alignment horizontal="left" vertical="center" wrapText="1"/>
    </xf>
    <xf numFmtId="0" fontId="18" fillId="0" borderId="114" xfId="0" applyFont="1" applyBorder="1" applyAlignment="1">
      <alignment horizontal="left" vertical="center" wrapText="1"/>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38" fontId="6" fillId="3" borderId="4" xfId="6" applyFont="1" applyFill="1" applyBorder="1" applyAlignment="1" applyProtection="1">
      <alignment horizontal="right" vertical="center"/>
      <protection locked="0"/>
    </xf>
    <xf numFmtId="38" fontId="6" fillId="3" borderId="6" xfId="6" applyFont="1" applyFill="1" applyBorder="1" applyAlignment="1" applyProtection="1">
      <alignment horizontal="right" vertical="center"/>
      <protection locked="0"/>
    </xf>
    <xf numFmtId="38" fontId="6" fillId="3" borderId="0" xfId="6" applyFont="1" applyFill="1" applyBorder="1" applyAlignment="1" applyProtection="1">
      <alignment horizontal="right" vertical="center"/>
      <protection locked="0"/>
    </xf>
    <xf numFmtId="38" fontId="6" fillId="3" borderId="50" xfId="6" applyFont="1" applyFill="1" applyBorder="1" applyAlignment="1" applyProtection="1">
      <alignment horizontal="right" vertical="center"/>
      <protection locked="0"/>
    </xf>
    <xf numFmtId="38" fontId="6" fillId="3" borderId="16" xfId="6" applyFont="1" applyFill="1" applyBorder="1" applyAlignment="1" applyProtection="1">
      <alignment horizontal="right" vertical="center"/>
      <protection locked="0"/>
    </xf>
    <xf numFmtId="38" fontId="6" fillId="3" borderId="101" xfId="6" applyFont="1" applyFill="1" applyBorder="1" applyAlignment="1" applyProtection="1">
      <alignment horizontal="right" vertical="center"/>
      <protection locked="0"/>
    </xf>
    <xf numFmtId="38" fontId="6" fillId="3" borderId="46" xfId="6" applyFont="1" applyFill="1" applyBorder="1" applyAlignment="1" applyProtection="1">
      <alignment horizontal="right" vertical="center"/>
      <protection locked="0"/>
    </xf>
    <xf numFmtId="38" fontId="6" fillId="3" borderId="47" xfId="6" applyFont="1" applyFill="1" applyBorder="1" applyAlignment="1" applyProtection="1">
      <alignment horizontal="right" vertical="center"/>
      <protection locked="0"/>
    </xf>
    <xf numFmtId="0" fontId="19" fillId="3" borderId="16" xfId="0" applyFont="1" applyFill="1" applyBorder="1" applyAlignment="1" applyProtection="1">
      <alignment horizontal="center" vertical="center"/>
      <protection locked="0"/>
    </xf>
    <xf numFmtId="0" fontId="6" fillId="0" borderId="8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7" xfId="0" applyFont="1" applyBorder="1" applyAlignment="1">
      <alignment horizontal="center" vertical="center" wrapText="1"/>
    </xf>
    <xf numFmtId="0" fontId="6" fillId="4" borderId="105" xfId="0" applyFont="1" applyFill="1" applyBorder="1" applyAlignment="1" applyProtection="1">
      <alignment horizontal="center" vertical="center"/>
      <protection locked="0"/>
    </xf>
    <xf numFmtId="0" fontId="6" fillId="4" borderId="104" xfId="0" applyFont="1" applyFill="1" applyBorder="1" applyAlignment="1" applyProtection="1">
      <alignment horizontal="center" vertical="center"/>
      <protection locked="0"/>
    </xf>
    <xf numFmtId="0" fontId="6" fillId="4" borderId="106" xfId="0" applyFont="1" applyFill="1" applyBorder="1" applyAlignment="1" applyProtection="1">
      <alignment horizontal="center" vertical="center"/>
      <protection locked="0"/>
    </xf>
    <xf numFmtId="0" fontId="6" fillId="0" borderId="101"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46"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64"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3" borderId="110"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92" xfId="0" applyFont="1" applyFill="1" applyBorder="1" applyAlignment="1" applyProtection="1">
      <alignment horizontal="right" vertical="center"/>
      <protection locked="0"/>
    </xf>
    <xf numFmtId="0" fontId="6" fillId="3" borderId="93" xfId="0" applyFont="1" applyFill="1" applyBorder="1" applyAlignment="1" applyProtection="1">
      <alignment horizontal="right" vertical="center"/>
      <protection locked="0"/>
    </xf>
    <xf numFmtId="0" fontId="6" fillId="3" borderId="105" xfId="0" applyFont="1" applyFill="1" applyBorder="1" applyAlignment="1" applyProtection="1">
      <alignment horizontal="right" vertical="center"/>
      <protection locked="0"/>
    </xf>
    <xf numFmtId="0" fontId="8" fillId="3" borderId="104" xfId="0" applyFont="1" applyFill="1" applyBorder="1" applyAlignment="1" applyProtection="1">
      <alignment horizontal="right" vertical="center"/>
      <protection locked="0"/>
    </xf>
    <xf numFmtId="0" fontId="6" fillId="3" borderId="34"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0" borderId="51" xfId="0" applyBorder="1" applyAlignment="1">
      <alignment vertical="center" wrapText="1"/>
    </xf>
    <xf numFmtId="0" fontId="0" fillId="0" borderId="47" xfId="0" applyBorder="1" applyAlignment="1">
      <alignment vertical="center" wrapText="1"/>
    </xf>
    <xf numFmtId="0" fontId="0" fillId="0" borderId="22" xfId="0" applyBorder="1" applyAlignment="1">
      <alignment vertical="center" wrapText="1"/>
    </xf>
    <xf numFmtId="0" fontId="6" fillId="0" borderId="55" xfId="0" applyFon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34" xfId="0" applyBorder="1" applyAlignment="1">
      <alignment horizontal="center" vertical="center"/>
    </xf>
    <xf numFmtId="0" fontId="8" fillId="0" borderId="58" xfId="0" applyFont="1" applyBorder="1" applyAlignment="1">
      <alignment horizontal="center" vertical="center" wrapText="1"/>
    </xf>
    <xf numFmtId="0" fontId="0" fillId="0" borderId="56" xfId="0" applyBorder="1" applyAlignment="1">
      <alignment horizontal="center" vertical="center"/>
    </xf>
    <xf numFmtId="0" fontId="6" fillId="0" borderId="0" xfId="0" applyFont="1" applyAlignment="1">
      <alignment horizontal="center" vertical="center" textRotation="255" shrinkToFit="1"/>
    </xf>
    <xf numFmtId="0" fontId="6" fillId="0" borderId="47"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6" fillId="0" borderId="101" xfId="0" applyFont="1" applyBorder="1" applyAlignment="1">
      <alignment horizontal="center" vertical="center" textRotation="255" wrapText="1" shrinkToFit="1"/>
    </xf>
    <xf numFmtId="0" fontId="18" fillId="0" borderId="115" xfId="0" applyFont="1" applyBorder="1" applyAlignment="1">
      <alignment horizontal="left" vertical="center" shrinkToFit="1"/>
    </xf>
    <xf numFmtId="0" fontId="6" fillId="0" borderId="97" xfId="0" applyFont="1" applyBorder="1" applyAlignment="1">
      <alignment horizontal="left" vertical="center" shrinkToFit="1"/>
    </xf>
    <xf numFmtId="0" fontId="6" fillId="0" borderId="143" xfId="0" applyFont="1" applyBorder="1" applyAlignment="1">
      <alignment horizontal="left" vertical="center" shrinkToFit="1"/>
    </xf>
    <xf numFmtId="0" fontId="6" fillId="0" borderId="5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94" xfId="0" applyFont="1" applyBorder="1" applyAlignment="1">
      <alignment horizontal="left" vertical="center" wrapText="1"/>
    </xf>
    <xf numFmtId="0" fontId="18" fillId="0" borderId="95" xfId="0" applyFont="1" applyBorder="1" applyAlignment="1">
      <alignment horizontal="left" vertical="center" wrapText="1"/>
    </xf>
    <xf numFmtId="0" fontId="18" fillId="0" borderId="96" xfId="0" applyFont="1" applyBorder="1" applyAlignment="1">
      <alignment horizontal="left" vertical="center" wrapText="1"/>
    </xf>
    <xf numFmtId="0" fontId="6" fillId="0" borderId="44" xfId="0" applyFont="1" applyBorder="1" applyAlignment="1">
      <alignment horizontal="center" vertical="center" textRotation="255" shrinkToFit="1"/>
    </xf>
    <xf numFmtId="0" fontId="6" fillId="0" borderId="45" xfId="0" applyFont="1" applyBorder="1" applyAlignment="1">
      <alignment horizontal="center" vertical="center" textRotation="255" shrinkToFit="1"/>
    </xf>
    <xf numFmtId="0" fontId="6" fillId="4" borderId="93" xfId="0" applyFont="1" applyFill="1" applyBorder="1" applyAlignment="1" applyProtection="1">
      <alignment horizontal="center" vertical="center"/>
      <protection locked="0"/>
    </xf>
    <xf numFmtId="0" fontId="6" fillId="4" borderId="107" xfId="0" applyFont="1" applyFill="1" applyBorder="1" applyAlignment="1" applyProtection="1">
      <alignment horizontal="center" vertical="center"/>
      <protection locked="0"/>
    </xf>
    <xf numFmtId="0" fontId="18" fillId="0" borderId="155" xfId="0" applyFont="1" applyBorder="1" applyAlignment="1">
      <alignment horizontal="left" vertical="center" shrinkToFit="1"/>
    </xf>
    <xf numFmtId="0" fontId="6" fillId="0" borderId="155" xfId="0" applyFont="1" applyBorder="1" applyAlignment="1">
      <alignment horizontal="left" vertical="center" shrinkToFit="1"/>
    </xf>
    <xf numFmtId="0" fontId="6" fillId="0" borderId="156" xfId="0" applyFont="1" applyBorder="1" applyAlignment="1">
      <alignment horizontal="left" vertical="center" shrinkToFit="1"/>
    </xf>
    <xf numFmtId="0" fontId="6" fillId="4" borderId="154" xfId="0" applyFont="1" applyFill="1" applyBorder="1" applyAlignment="1" applyProtection="1">
      <alignment horizontal="center" vertical="center"/>
      <protection locked="0"/>
    </xf>
    <xf numFmtId="0" fontId="6" fillId="4" borderId="155" xfId="0" applyFont="1" applyFill="1" applyBorder="1" applyAlignment="1" applyProtection="1">
      <alignment horizontal="center" vertical="center"/>
      <protection locked="0"/>
    </xf>
    <xf numFmtId="0" fontId="6" fillId="4" borderId="157" xfId="0" applyFont="1" applyFill="1" applyBorder="1" applyAlignment="1" applyProtection="1">
      <alignment horizontal="center" vertical="center"/>
      <protection locked="0"/>
    </xf>
    <xf numFmtId="0" fontId="6" fillId="0" borderId="48" xfId="0" applyFont="1" applyBorder="1" applyAlignment="1">
      <alignment horizontal="center" vertical="center" textRotation="255" shrinkToFit="1"/>
    </xf>
    <xf numFmtId="0" fontId="18" fillId="0" borderId="98" xfId="0" applyFont="1" applyBorder="1" applyAlignment="1">
      <alignment horizontal="left" vertical="center" shrinkToFit="1"/>
    </xf>
    <xf numFmtId="0" fontId="6" fillId="0" borderId="98" xfId="0" applyFont="1" applyBorder="1" applyAlignment="1">
      <alignment horizontal="left" vertical="center" shrinkToFit="1"/>
    </xf>
    <xf numFmtId="0" fontId="6" fillId="0" borderId="99" xfId="0" applyFont="1" applyBorder="1" applyAlignment="1">
      <alignment horizontal="left" vertical="center" shrinkToFit="1"/>
    </xf>
    <xf numFmtId="0" fontId="18" fillId="0" borderId="154" xfId="0" applyFont="1" applyBorder="1" applyAlignment="1">
      <alignment horizontal="left" vertical="center" shrinkToFit="1"/>
    </xf>
    <xf numFmtId="0" fontId="6" fillId="4" borderId="2"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0" fillId="0" borderId="4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6" fillId="0" borderId="101" xfId="0" applyFont="1" applyBorder="1" applyAlignment="1">
      <alignment horizontal="center" vertical="center" wrapText="1"/>
    </xf>
    <xf numFmtId="0" fontId="6" fillId="0" borderId="3"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8" fillId="0" borderId="84" xfId="0" applyFont="1" applyBorder="1" applyAlignment="1">
      <alignment horizontal="left" vertical="center" wrapText="1"/>
    </xf>
    <xf numFmtId="0" fontId="8" fillId="0" borderId="72" xfId="0" applyFont="1" applyBorder="1" applyAlignment="1">
      <alignment horizontal="left" vertical="center" wrapText="1"/>
    </xf>
    <xf numFmtId="0" fontId="8" fillId="0" borderId="74" xfId="0" applyFont="1" applyBorder="1" applyAlignment="1">
      <alignment horizontal="left" vertical="center" wrapText="1"/>
    </xf>
    <xf numFmtId="0" fontId="19" fillId="3" borderId="0" xfId="0" applyFont="1" applyFill="1" applyBorder="1" applyAlignment="1" applyProtection="1">
      <alignment horizontal="center" vertical="center"/>
      <protection locked="0"/>
    </xf>
    <xf numFmtId="0" fontId="6" fillId="0" borderId="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101" xfId="0" applyFont="1" applyBorder="1" applyAlignment="1">
      <alignment horizontal="left" vertical="center" wrapText="1"/>
    </xf>
    <xf numFmtId="0" fontId="0" fillId="0" borderId="4" xfId="0" applyFont="1" applyBorder="1" applyAlignment="1">
      <alignment horizontal="left" vertical="center"/>
    </xf>
    <xf numFmtId="0" fontId="0" fillId="0" borderId="11" xfId="0" applyFont="1" applyBorder="1" applyAlignment="1">
      <alignment horizontal="left" vertical="center"/>
    </xf>
    <xf numFmtId="38" fontId="8" fillId="2" borderId="84" xfId="0" applyNumberFormat="1" applyFont="1" applyFill="1" applyBorder="1" applyAlignment="1">
      <alignment horizontal="right" vertical="center"/>
    </xf>
    <xf numFmtId="38" fontId="8" fillId="2" borderId="72" xfId="0" applyNumberFormat="1" applyFont="1" applyFill="1" applyBorder="1" applyAlignment="1">
      <alignment horizontal="right" vertical="center"/>
    </xf>
    <xf numFmtId="38" fontId="8" fillId="2" borderId="2" xfId="0" applyNumberFormat="1" applyFont="1" applyFill="1" applyBorder="1" applyAlignment="1">
      <alignment horizontal="right" vertical="center"/>
    </xf>
    <xf numFmtId="0" fontId="9" fillId="0" borderId="0" xfId="0" applyFont="1" applyAlignment="1">
      <alignment vertical="top"/>
    </xf>
    <xf numFmtId="0" fontId="8" fillId="0" borderId="89" xfId="0" applyFont="1" applyBorder="1" applyAlignment="1">
      <alignment horizontal="left" vertical="center" wrapText="1"/>
    </xf>
    <xf numFmtId="0" fontId="8" fillId="0" borderId="17" xfId="0" applyFont="1" applyBorder="1" applyAlignment="1">
      <alignment horizontal="left" vertical="center" wrapText="1"/>
    </xf>
    <xf numFmtId="38" fontId="8" fillId="2" borderId="89" xfId="0" applyNumberFormat="1" applyFont="1" applyFill="1" applyBorder="1" applyAlignment="1" applyProtection="1">
      <alignment horizontal="right" vertical="center"/>
      <protection locked="0"/>
    </xf>
    <xf numFmtId="38" fontId="8" fillId="2" borderId="43" xfId="0" applyNumberFormat="1" applyFont="1" applyFill="1" applyBorder="1" applyAlignment="1" applyProtection="1">
      <alignment horizontal="right" vertical="center"/>
      <protection locked="0"/>
    </xf>
    <xf numFmtId="0" fontId="8" fillId="0" borderId="89" xfId="0" applyFont="1" applyBorder="1" applyAlignment="1">
      <alignment vertical="center" wrapText="1"/>
    </xf>
    <xf numFmtId="0" fontId="8" fillId="0" borderId="43" xfId="0" applyFont="1" applyBorder="1" applyAlignment="1">
      <alignment vertical="center" wrapText="1"/>
    </xf>
    <xf numFmtId="0" fontId="8" fillId="0" borderId="17" xfId="0" applyFont="1" applyBorder="1" applyAlignment="1">
      <alignment vertical="center" wrapText="1"/>
    </xf>
    <xf numFmtId="38" fontId="8" fillId="2" borderId="89" xfId="0" applyNumberFormat="1" applyFont="1" applyFill="1" applyBorder="1" applyAlignment="1">
      <alignment horizontal="right" vertical="center"/>
    </xf>
    <xf numFmtId="38" fontId="8" fillId="2" borderId="43" xfId="0" applyNumberFormat="1" applyFont="1" applyFill="1" applyBorder="1" applyAlignment="1">
      <alignment horizontal="right" vertical="center"/>
    </xf>
    <xf numFmtId="38" fontId="8" fillId="2" borderId="70" xfId="0" applyNumberFormat="1" applyFont="1" applyFill="1" applyBorder="1" applyAlignment="1">
      <alignment horizontal="right" vertical="center"/>
    </xf>
    <xf numFmtId="38" fontId="8" fillId="2" borderId="68" xfId="0" applyNumberFormat="1" applyFont="1" applyFill="1" applyBorder="1" applyAlignment="1">
      <alignment horizontal="right" vertical="center"/>
    </xf>
    <xf numFmtId="38" fontId="8" fillId="2" borderId="125" xfId="0" applyNumberFormat="1" applyFont="1" applyFill="1" applyBorder="1" applyAlignment="1">
      <alignment horizontal="right" vertical="center"/>
    </xf>
    <xf numFmtId="38" fontId="8" fillId="2" borderId="126" xfId="0" applyNumberFormat="1" applyFont="1" applyFill="1" applyBorder="1" applyAlignment="1">
      <alignment horizontal="right" vertical="center"/>
    </xf>
    <xf numFmtId="180" fontId="8" fillId="2" borderId="89" xfId="0" applyNumberFormat="1" applyFont="1" applyFill="1" applyBorder="1" applyAlignment="1">
      <alignment vertical="center"/>
    </xf>
    <xf numFmtId="180" fontId="8" fillId="2" borderId="43" xfId="0" applyNumberFormat="1" applyFont="1" applyFill="1" applyBorder="1" applyAlignment="1">
      <alignment vertical="center"/>
    </xf>
    <xf numFmtId="180" fontId="8" fillId="3" borderId="89" xfId="0" applyNumberFormat="1" applyFont="1" applyFill="1" applyBorder="1" applyAlignment="1" applyProtection="1">
      <alignment vertical="center"/>
      <protection locked="0"/>
    </xf>
    <xf numFmtId="180" fontId="8" fillId="3" borderId="43" xfId="0" applyNumberFormat="1" applyFont="1" applyFill="1" applyBorder="1" applyAlignment="1" applyProtection="1">
      <alignment vertical="center"/>
      <protection locked="0"/>
    </xf>
    <xf numFmtId="0" fontId="9" fillId="0" borderId="0" xfId="0" applyFont="1" applyAlignment="1">
      <alignment vertical="top" wrapText="1"/>
    </xf>
    <xf numFmtId="0" fontId="9" fillId="0" borderId="34" xfId="0" applyFont="1" applyBorder="1" applyAlignment="1">
      <alignment vertical="top" wrapText="1"/>
    </xf>
    <xf numFmtId="0" fontId="8" fillId="0" borderId="89"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17" xfId="0" applyFont="1" applyBorder="1" applyAlignment="1">
      <alignment horizontal="left" vertical="center" shrinkToFit="1"/>
    </xf>
    <xf numFmtId="0" fontId="8" fillId="3" borderId="58"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8" fillId="3" borderId="88" xfId="0" applyFont="1" applyFill="1" applyBorder="1" applyAlignment="1" applyProtection="1">
      <alignment horizontal="center" vertical="center"/>
      <protection locked="0"/>
    </xf>
    <xf numFmtId="0" fontId="6" fillId="2" borderId="5" xfId="0" applyFont="1" applyFill="1" applyBorder="1" applyAlignment="1">
      <alignment vertical="center" shrinkToFit="1"/>
    </xf>
    <xf numFmtId="0" fontId="6" fillId="2" borderId="1" xfId="0" applyFont="1" applyFill="1" applyBorder="1" applyAlignment="1">
      <alignment vertical="center" shrinkToFit="1"/>
    </xf>
    <xf numFmtId="0" fontId="6" fillId="2" borderId="8" xfId="0" applyFont="1" applyFill="1" applyBorder="1" applyAlignment="1">
      <alignment vertical="center" shrinkToFit="1"/>
    </xf>
    <xf numFmtId="38" fontId="8" fillId="3" borderId="5" xfId="6" applyFont="1" applyFill="1" applyBorder="1" applyAlignment="1" applyProtection="1">
      <alignment horizontal="right" vertical="center"/>
      <protection locked="0"/>
    </xf>
    <xf numFmtId="38" fontId="0" fillId="3" borderId="1" xfId="6" applyFont="1" applyFill="1" applyBorder="1" applyAlignment="1" applyProtection="1">
      <alignment horizontal="right" vertical="center"/>
      <protection locked="0"/>
    </xf>
    <xf numFmtId="38" fontId="0" fillId="3" borderId="68" xfId="6" applyFont="1" applyFill="1" applyBorder="1" applyAlignment="1" applyProtection="1">
      <alignment horizontal="right" vertical="center"/>
      <protection locked="0"/>
    </xf>
    <xf numFmtId="0" fontId="8" fillId="0" borderId="34" xfId="0" applyFont="1" applyBorder="1" applyAlignment="1">
      <alignment horizontal="left" vertical="center"/>
    </xf>
    <xf numFmtId="0" fontId="8" fillId="0" borderId="101"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55" fontId="8" fillId="2" borderId="49" xfId="0" applyNumberFormat="1" applyFont="1" applyFill="1" applyBorder="1" applyAlignment="1">
      <alignment horizontal="center" vertical="center"/>
    </xf>
    <xf numFmtId="55" fontId="8" fillId="2" borderId="34" xfId="0" applyNumberFormat="1" applyFont="1" applyFill="1" applyBorder="1" applyAlignment="1">
      <alignment horizontal="center" vertical="center"/>
    </xf>
    <xf numFmtId="55" fontId="8" fillId="2" borderId="51" xfId="0" applyNumberFormat="1" applyFont="1" applyFill="1" applyBorder="1" applyAlignment="1">
      <alignment horizontal="center" vertical="center"/>
    </xf>
    <xf numFmtId="0" fontId="8" fillId="0" borderId="56" xfId="0" applyFont="1" applyBorder="1" applyAlignment="1">
      <alignment vertical="center"/>
    </xf>
    <xf numFmtId="0" fontId="8" fillId="0" borderId="57" xfId="0" applyFont="1" applyBorder="1" applyAlignment="1">
      <alignment vertical="center"/>
    </xf>
    <xf numFmtId="0" fontId="8" fillId="0" borderId="44" xfId="0" applyFont="1" applyBorder="1" applyAlignment="1">
      <alignment vertical="center" wrapText="1"/>
    </xf>
    <xf numFmtId="0" fontId="8" fillId="0" borderId="45" xfId="0" applyFont="1" applyBorder="1" applyAlignment="1">
      <alignment vertical="center" wrapText="1"/>
    </xf>
    <xf numFmtId="0" fontId="6" fillId="3" borderId="0" xfId="0" applyFont="1" applyFill="1" applyAlignment="1" applyProtection="1">
      <alignment horizontal="left" vertical="center" shrinkToFit="1"/>
      <protection locked="0"/>
    </xf>
    <xf numFmtId="38" fontId="8" fillId="2" borderId="40" xfId="0" applyNumberFormat="1" applyFont="1" applyFill="1" applyBorder="1" applyAlignment="1">
      <alignment horizontal="right" vertical="center"/>
    </xf>
    <xf numFmtId="38" fontId="8" fillId="2" borderId="41" xfId="0" applyNumberFormat="1" applyFont="1" applyFill="1" applyBorder="1" applyAlignment="1">
      <alignment horizontal="right" vertical="center"/>
    </xf>
    <xf numFmtId="38" fontId="8" fillId="2" borderId="58" xfId="0" applyNumberFormat="1" applyFont="1" applyFill="1" applyBorder="1" applyAlignment="1">
      <alignment horizontal="right" vertical="center"/>
    </xf>
    <xf numFmtId="38" fontId="8" fillId="2" borderId="37" xfId="0" applyNumberFormat="1" applyFont="1" applyFill="1" applyBorder="1" applyAlignment="1">
      <alignment horizontal="right" vertical="center"/>
    </xf>
    <xf numFmtId="38" fontId="8" fillId="2" borderId="38" xfId="0" applyNumberFormat="1" applyFont="1" applyFill="1" applyBorder="1" applyAlignment="1">
      <alignment horizontal="right" vertical="center"/>
    </xf>
    <xf numFmtId="38" fontId="8" fillId="3" borderId="58" xfId="0" applyNumberFormat="1" applyFont="1" applyFill="1" applyBorder="1" applyAlignment="1" applyProtection="1">
      <alignment horizontal="right" vertical="center"/>
      <protection locked="0"/>
    </xf>
    <xf numFmtId="38" fontId="8" fillId="3" borderId="56" xfId="0" applyNumberFormat="1" applyFont="1" applyFill="1" applyBorder="1" applyAlignment="1" applyProtection="1">
      <alignment horizontal="right" vertical="center"/>
      <protection locked="0"/>
    </xf>
    <xf numFmtId="0" fontId="8" fillId="0" borderId="56" xfId="0" applyFont="1" applyBorder="1" applyAlignment="1">
      <alignment vertical="center" wrapText="1"/>
    </xf>
    <xf numFmtId="0" fontId="8" fillId="0" borderId="88" xfId="0" applyFont="1" applyBorder="1" applyAlignment="1">
      <alignment vertical="center" wrapText="1"/>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8" fillId="0" borderId="89" xfId="0" applyFont="1" applyBorder="1" applyAlignment="1">
      <alignment vertical="center"/>
    </xf>
    <xf numFmtId="0" fontId="8" fillId="0" borderId="43" xfId="0" applyFont="1" applyBorder="1" applyAlignment="1">
      <alignment vertical="center"/>
    </xf>
    <xf numFmtId="0" fontId="8" fillId="0" borderId="17"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38" fontId="8" fillId="3" borderId="37" xfId="0" applyNumberFormat="1" applyFont="1" applyFill="1" applyBorder="1" applyAlignment="1">
      <alignment horizontal="right" vertical="center"/>
    </xf>
    <xf numFmtId="38" fontId="8" fillId="3" borderId="38" xfId="0" applyNumberFormat="1" applyFont="1" applyFill="1" applyBorder="1" applyAlignment="1">
      <alignment horizontal="right" vertical="center"/>
    </xf>
    <xf numFmtId="38" fontId="8" fillId="3" borderId="70" xfId="0" applyNumberFormat="1" applyFont="1" applyFill="1" applyBorder="1" applyAlignment="1">
      <alignment horizontal="right" vertical="center"/>
    </xf>
    <xf numFmtId="0" fontId="8" fillId="0" borderId="71" xfId="0" applyFont="1" applyBorder="1" applyAlignment="1">
      <alignment vertical="center" wrapText="1"/>
    </xf>
    <xf numFmtId="0" fontId="8" fillId="0" borderId="90" xfId="0" applyFont="1" applyBorder="1" applyAlignment="1">
      <alignment vertical="center"/>
    </xf>
    <xf numFmtId="0" fontId="8" fillId="0" borderId="58" xfId="0" applyFont="1" applyBorder="1" applyAlignment="1">
      <alignment vertical="center"/>
    </xf>
    <xf numFmtId="0" fontId="8" fillId="0" borderId="88" xfId="0" applyFont="1" applyBorder="1" applyAlignment="1">
      <alignment vertical="center"/>
    </xf>
    <xf numFmtId="0" fontId="9" fillId="0" borderId="0" xfId="0" applyFont="1" applyAlignment="1">
      <alignment horizontal="left" vertical="top" wrapText="1"/>
    </xf>
    <xf numFmtId="0" fontId="0" fillId="0" borderId="0" xfId="0" applyFont="1" applyAlignment="1">
      <alignment horizontal="left" vertical="top" wrapText="1"/>
    </xf>
    <xf numFmtId="38" fontId="8" fillId="2" borderId="108" xfId="0" applyNumberFormat="1" applyFont="1" applyFill="1" applyBorder="1" applyAlignment="1">
      <alignment horizontal="right" vertical="center"/>
    </xf>
    <xf numFmtId="38" fontId="8" fillId="2" borderId="87" xfId="0" applyNumberFormat="1" applyFont="1" applyFill="1" applyBorder="1" applyAlignment="1">
      <alignment horizontal="right" vertical="center"/>
    </xf>
    <xf numFmtId="38" fontId="8" fillId="2" borderId="49" xfId="0" applyNumberFormat="1" applyFont="1" applyFill="1" applyBorder="1" applyAlignment="1">
      <alignment horizontal="right" vertical="center"/>
    </xf>
    <xf numFmtId="0" fontId="8" fillId="0" borderId="44" xfId="0" applyFont="1" applyBorder="1" applyAlignment="1">
      <alignment horizontal="left" vertical="center" wrapText="1"/>
    </xf>
    <xf numFmtId="0" fontId="0" fillId="0" borderId="34" xfId="0" applyFont="1" applyBorder="1" applyAlignment="1">
      <alignment horizontal="left" vertical="center"/>
    </xf>
    <xf numFmtId="0" fontId="0" fillId="0" borderId="51" xfId="0" applyFont="1" applyBorder="1" applyAlignment="1">
      <alignment horizontal="left" vertical="center"/>
    </xf>
    <xf numFmtId="0" fontId="33" fillId="0" borderId="0" xfId="9" applyFont="1" applyAlignment="1">
      <alignment horizontal="left" vertical="top"/>
    </xf>
    <xf numFmtId="0" fontId="33" fillId="0" borderId="0" xfId="9" applyFont="1" applyAlignment="1">
      <alignment horizontal="left" vertical="top" wrapText="1"/>
    </xf>
    <xf numFmtId="0" fontId="39" fillId="0" borderId="0" xfId="10" applyFont="1" applyAlignment="1">
      <alignment horizontal="left" vertical="top" wrapText="1" shrinkToFit="1"/>
    </xf>
    <xf numFmtId="0" fontId="39" fillId="0" borderId="0" xfId="10" applyFont="1" applyAlignment="1">
      <alignment horizontal="left" vertical="top" shrinkToFit="1"/>
    </xf>
    <xf numFmtId="38" fontId="42" fillId="9" borderId="52" xfId="10" applyNumberFormat="1" applyFont="1" applyFill="1" applyBorder="1" applyAlignment="1">
      <alignment horizontal="right" vertical="center" shrinkToFit="1"/>
    </xf>
    <xf numFmtId="38" fontId="42" fillId="9" borderId="54" xfId="10" applyNumberFormat="1" applyFont="1" applyFill="1" applyBorder="1" applyAlignment="1">
      <alignment horizontal="right" vertical="center" shrinkToFit="1"/>
    </xf>
    <xf numFmtId="179" fontId="39" fillId="0" borderId="46" xfId="10" applyNumberFormat="1" applyFont="1" applyBorder="1" applyAlignment="1">
      <alignment horizontal="left" vertical="center" wrapText="1" shrinkToFit="1"/>
    </xf>
    <xf numFmtId="179" fontId="39" fillId="0" borderId="0" xfId="10" applyNumberFormat="1" applyFont="1" applyAlignment="1">
      <alignment horizontal="left" vertical="center" wrapText="1" shrinkToFit="1"/>
    </xf>
    <xf numFmtId="0" fontId="30" fillId="0" borderId="80" xfId="10" applyFont="1" applyBorder="1" applyAlignment="1" applyProtection="1">
      <alignment vertical="center" shrinkToFit="1"/>
      <protection locked="0"/>
    </xf>
    <xf numFmtId="179" fontId="42" fillId="5" borderId="4" xfId="10" applyNumberFormat="1" applyFont="1" applyFill="1" applyBorder="1" applyAlignment="1" applyProtection="1">
      <alignment horizontal="center" vertical="center" shrinkToFit="1"/>
      <protection locked="0"/>
    </xf>
    <xf numFmtId="179" fontId="42" fillId="5" borderId="11" xfId="10" applyNumberFormat="1" applyFont="1" applyFill="1" applyBorder="1" applyAlignment="1" applyProtection="1">
      <alignment horizontal="center" vertical="center" shrinkToFit="1"/>
      <protection locked="0"/>
    </xf>
    <xf numFmtId="0" fontId="30" fillId="0" borderId="110" xfId="10" applyFont="1" applyBorder="1" applyAlignment="1">
      <alignment horizontal="center" vertical="center" shrinkToFit="1"/>
    </xf>
    <xf numFmtId="0" fontId="30" fillId="0" borderId="36" xfId="10" applyFont="1" applyBorder="1" applyAlignment="1">
      <alignment horizontal="center" vertical="center" shrinkToFit="1"/>
    </xf>
    <xf numFmtId="0" fontId="30" fillId="0" borderId="111" xfId="10" applyFont="1" applyBorder="1" applyAlignment="1">
      <alignment horizontal="center" vertical="center" shrinkToFit="1"/>
    </xf>
    <xf numFmtId="179" fontId="39" fillId="0" borderId="79" xfId="10" applyNumberFormat="1" applyFont="1" applyBorder="1" applyAlignment="1">
      <alignment vertical="center" shrinkToFit="1"/>
    </xf>
    <xf numFmtId="179" fontId="39" fillId="0" borderId="36" xfId="10" applyNumberFormat="1" applyFont="1" applyBorder="1" applyAlignment="1">
      <alignment vertical="center" shrinkToFit="1"/>
    </xf>
    <xf numFmtId="179" fontId="39" fillId="0" borderId="111" xfId="10" applyNumberFormat="1" applyFont="1" applyBorder="1" applyAlignment="1">
      <alignment vertical="center" shrinkToFit="1"/>
    </xf>
    <xf numFmtId="0" fontId="39" fillId="0" borderId="34" xfId="10" applyFont="1" applyBorder="1" applyAlignment="1">
      <alignment horizontal="left" vertical="top" wrapText="1" shrinkToFit="1"/>
    </xf>
    <xf numFmtId="0" fontId="39" fillId="0" borderId="34" xfId="10" applyFont="1" applyBorder="1" applyAlignment="1">
      <alignment horizontal="left" vertical="top" shrinkToFit="1"/>
    </xf>
    <xf numFmtId="38" fontId="42" fillId="2" borderId="52" xfId="10" applyNumberFormat="1" applyFont="1" applyFill="1" applyBorder="1" applyAlignment="1">
      <alignment horizontal="right" vertical="center" shrinkToFit="1"/>
    </xf>
    <xf numFmtId="38" fontId="42" fillId="2" borderId="54" xfId="10" applyNumberFormat="1" applyFont="1" applyFill="1" applyBorder="1" applyAlignment="1">
      <alignment horizontal="right" vertical="center" shrinkToFit="1"/>
    </xf>
    <xf numFmtId="179" fontId="39" fillId="0" borderId="44" xfId="10" applyNumberFormat="1" applyFont="1" applyBorder="1" applyAlignment="1">
      <alignment horizontal="left" vertical="center" wrapText="1" shrinkToFit="1"/>
    </xf>
    <xf numFmtId="179" fontId="39" fillId="0" borderId="34" xfId="10" applyNumberFormat="1" applyFont="1" applyBorder="1" applyAlignment="1">
      <alignment horizontal="left" vertical="center" wrapText="1" shrinkToFit="1"/>
    </xf>
    <xf numFmtId="0" fontId="30" fillId="0" borderId="15" xfId="10" applyFont="1" applyBorder="1" applyAlignment="1" applyProtection="1">
      <alignment vertical="center" shrinkToFit="1"/>
      <protection locked="0"/>
    </xf>
    <xf numFmtId="179" fontId="42" fillId="5" borderId="43" xfId="10" applyNumberFormat="1" applyFont="1" applyFill="1" applyBorder="1" applyAlignment="1" applyProtection="1">
      <alignment horizontal="center" vertical="center" shrinkToFit="1"/>
      <protection locked="0"/>
    </xf>
    <xf numFmtId="179" fontId="42" fillId="5" borderId="90" xfId="10" applyNumberFormat="1" applyFont="1" applyFill="1" applyBorder="1" applyAlignment="1" applyProtection="1">
      <alignment horizontal="center" vertical="center" shrinkToFit="1"/>
      <protection locked="0"/>
    </xf>
    <xf numFmtId="0" fontId="30" fillId="0" borderId="89" xfId="10" applyFont="1" applyBorder="1" applyAlignment="1" applyProtection="1">
      <alignment vertical="center" shrinkToFit="1"/>
      <protection locked="0"/>
    </xf>
    <xf numFmtId="0" fontId="30" fillId="0" borderId="43" xfId="10" applyFont="1" applyBorder="1" applyAlignment="1" applyProtection="1">
      <alignment vertical="center" shrinkToFit="1"/>
      <protection locked="0"/>
    </xf>
    <xf numFmtId="0" fontId="30" fillId="0" borderId="17" xfId="10" applyFont="1" applyBorder="1" applyAlignment="1" applyProtection="1">
      <alignment vertical="center" shrinkToFit="1"/>
      <protection locked="0"/>
    </xf>
    <xf numFmtId="179" fontId="42" fillId="5" borderId="43" xfId="10" applyNumberFormat="1" applyFont="1" applyFill="1" applyBorder="1" applyAlignment="1" applyProtection="1">
      <alignment horizontal="center" vertical="center" wrapText="1" shrinkToFit="1"/>
      <protection locked="0"/>
    </xf>
    <xf numFmtId="179" fontId="42" fillId="0" borderId="43" xfId="10" applyNumberFormat="1" applyFont="1" applyBorder="1" applyAlignment="1" applyProtection="1">
      <alignment horizontal="center" vertical="center" shrinkToFit="1"/>
      <protection locked="0"/>
    </xf>
    <xf numFmtId="179" fontId="42" fillId="0" borderId="90" xfId="10" applyNumberFormat="1" applyFont="1" applyBorder="1" applyAlignment="1" applyProtection="1">
      <alignment horizontal="center" vertical="center" shrinkToFit="1"/>
      <protection locked="0"/>
    </xf>
    <xf numFmtId="179" fontId="30" fillId="0" borderId="43" xfId="10" applyNumberFormat="1" applyFont="1" applyBorder="1" applyAlignment="1" applyProtection="1">
      <alignment horizontal="left" vertical="center" shrinkToFit="1"/>
      <protection locked="0"/>
    </xf>
    <xf numFmtId="179" fontId="30" fillId="0" borderId="90" xfId="10" applyNumberFormat="1" applyFont="1" applyBorder="1" applyAlignment="1" applyProtection="1">
      <alignment horizontal="left" vertical="center" shrinkToFit="1"/>
      <protection locked="0"/>
    </xf>
    <xf numFmtId="0" fontId="42" fillId="7" borderId="52" xfId="10" applyFont="1" applyFill="1" applyBorder="1" applyAlignment="1">
      <alignment horizontal="center" vertical="center" wrapText="1" shrinkToFit="1"/>
    </xf>
    <xf numFmtId="0" fontId="42" fillId="7" borderId="53" xfId="10" applyFont="1" applyFill="1" applyBorder="1" applyAlignment="1">
      <alignment horizontal="center" vertical="center" wrapText="1" shrinkToFit="1"/>
    </xf>
    <xf numFmtId="0" fontId="42" fillId="7" borderId="54" xfId="10" applyFont="1" applyFill="1" applyBorder="1" applyAlignment="1">
      <alignment horizontal="center" vertical="center" wrapText="1" shrinkToFit="1"/>
    </xf>
    <xf numFmtId="0" fontId="30" fillId="0" borderId="38" xfId="10" applyFont="1" applyBorder="1" applyAlignment="1" applyProtection="1">
      <alignment vertical="center" shrinkToFit="1"/>
      <protection locked="0"/>
    </xf>
    <xf numFmtId="179" fontId="30" fillId="0" borderId="68" xfId="10" applyNumberFormat="1" applyFont="1" applyBorder="1" applyAlignment="1" applyProtection="1">
      <alignment horizontal="left" vertical="center" shrinkToFit="1"/>
      <protection locked="0"/>
    </xf>
    <xf numFmtId="179" fontId="30" fillId="0" borderId="71" xfId="10" applyNumberFormat="1" applyFont="1" applyBorder="1" applyAlignment="1" applyProtection="1">
      <alignment horizontal="left" vertical="center" shrinkToFit="1"/>
      <protection locked="0"/>
    </xf>
    <xf numFmtId="0" fontId="30" fillId="0" borderId="64" xfId="11" applyFont="1" applyBorder="1" applyAlignment="1">
      <alignment horizontal="center" vertical="center" shrinkToFit="1"/>
    </xf>
    <xf numFmtId="0" fontId="30" fillId="0" borderId="1" xfId="11" applyFont="1" applyBorder="1" applyAlignment="1">
      <alignment horizontal="center" vertical="center" shrinkToFit="1"/>
    </xf>
    <xf numFmtId="0" fontId="30" fillId="0" borderId="10" xfId="11" applyFont="1" applyBorder="1" applyAlignment="1">
      <alignment horizontal="center" vertical="center" shrinkToFit="1"/>
    </xf>
    <xf numFmtId="0" fontId="30" fillId="0" borderId="25" xfId="11" applyFont="1" applyBorder="1" applyAlignment="1">
      <alignment horizontal="center" vertical="center" wrapText="1" shrinkToFit="1"/>
    </xf>
    <xf numFmtId="0" fontId="30" fillId="0" borderId="80" xfId="11" applyFont="1" applyBorder="1" applyAlignment="1">
      <alignment horizontal="center" vertical="center" wrapText="1" shrinkToFit="1"/>
    </xf>
    <xf numFmtId="0" fontId="30" fillId="6" borderId="7" xfId="11" applyFont="1" applyFill="1" applyBorder="1" applyAlignment="1">
      <alignment horizontal="center" vertical="center" wrapText="1" shrinkToFit="1"/>
    </xf>
    <xf numFmtId="0" fontId="30" fillId="6" borderId="22" xfId="11" applyFont="1" applyFill="1" applyBorder="1" applyAlignment="1">
      <alignment horizontal="center" vertical="center" wrapText="1" shrinkToFit="1"/>
    </xf>
    <xf numFmtId="0" fontId="30" fillId="0" borderId="1" xfId="10" applyFont="1" applyBorder="1" applyAlignment="1">
      <alignment horizontal="center" vertical="center"/>
    </xf>
    <xf numFmtId="0" fontId="30" fillId="0" borderId="10" xfId="10" applyFont="1" applyBorder="1" applyAlignment="1">
      <alignment horizontal="center" vertical="center"/>
    </xf>
    <xf numFmtId="0" fontId="30" fillId="6" borderId="0" xfId="11" applyFont="1" applyFill="1" applyAlignment="1">
      <alignment horizontal="center" vertical="center" wrapText="1" shrinkToFit="1"/>
    </xf>
    <xf numFmtId="0" fontId="30" fillId="6" borderId="16" xfId="11" applyFont="1" applyFill="1" applyBorder="1" applyAlignment="1">
      <alignment horizontal="center" vertical="center" wrapText="1" shrinkToFit="1"/>
    </xf>
    <xf numFmtId="0" fontId="19" fillId="0" borderId="133" xfId="10" applyFont="1" applyBorder="1" applyAlignment="1">
      <alignment horizontal="center" vertical="center" wrapText="1"/>
    </xf>
    <xf numFmtId="0" fontId="19" fillId="0" borderId="124" xfId="10" applyFont="1" applyBorder="1" applyAlignment="1">
      <alignment horizontal="center" vertical="center" wrapText="1"/>
    </xf>
    <xf numFmtId="0" fontId="19" fillId="0" borderId="81" xfId="10" applyFont="1" applyBorder="1" applyAlignment="1">
      <alignment horizontal="center" vertical="center" wrapText="1"/>
    </xf>
    <xf numFmtId="0" fontId="31" fillId="0" borderId="25" xfId="11" applyFont="1" applyBorder="1" applyAlignment="1">
      <alignment horizontal="center" vertical="center" wrapText="1" shrinkToFit="1"/>
    </xf>
    <xf numFmtId="0" fontId="31" fillId="0" borderId="80" xfId="11" applyFont="1" applyBorder="1" applyAlignment="1">
      <alignment horizontal="center" vertical="center" wrapText="1" shrinkToFit="1"/>
    </xf>
    <xf numFmtId="0" fontId="39" fillId="0" borderId="44" xfId="10" applyFont="1" applyBorder="1" applyAlignment="1">
      <alignment horizontal="center" vertical="center"/>
    </xf>
    <xf numFmtId="0" fontId="39" fillId="0" borderId="46" xfId="10" applyFont="1" applyBorder="1" applyAlignment="1">
      <alignment horizontal="center" vertical="center"/>
    </xf>
    <xf numFmtId="0" fontId="39" fillId="0" borderId="47" xfId="10" applyFont="1" applyBorder="1" applyAlignment="1">
      <alignment horizontal="center" vertical="center"/>
    </xf>
    <xf numFmtId="0" fontId="32" fillId="0" borderId="44" xfId="9" applyFont="1" applyBorder="1" applyAlignment="1">
      <alignment horizontal="center" vertical="center"/>
    </xf>
    <xf numFmtId="0" fontId="32" fillId="0" borderId="34" xfId="9" applyFont="1" applyBorder="1" applyAlignment="1">
      <alignment horizontal="center" vertical="center"/>
    </xf>
    <xf numFmtId="0" fontId="32" fillId="0" borderId="51" xfId="9" applyFont="1" applyBorder="1" applyAlignment="1">
      <alignment horizontal="center" vertical="center"/>
    </xf>
    <xf numFmtId="0" fontId="32" fillId="0" borderId="46" xfId="9" applyFont="1" applyBorder="1" applyAlignment="1">
      <alignment horizontal="center" vertical="center"/>
    </xf>
    <xf numFmtId="0" fontId="32" fillId="0" borderId="0" xfId="9" applyFont="1" applyAlignment="1">
      <alignment horizontal="center" vertical="center"/>
    </xf>
    <xf numFmtId="0" fontId="32" fillId="0" borderId="7" xfId="9" applyFont="1" applyBorder="1" applyAlignment="1">
      <alignment horizontal="center" vertical="center"/>
    </xf>
    <xf numFmtId="0" fontId="32" fillId="0" borderId="47" xfId="9" applyFont="1" applyBorder="1" applyAlignment="1">
      <alignment horizontal="center" vertical="center"/>
    </xf>
    <xf numFmtId="0" fontId="32" fillId="0" borderId="16" xfId="9" applyFont="1" applyBorder="1" applyAlignment="1">
      <alignment horizontal="center" vertical="center"/>
    </xf>
    <xf numFmtId="0" fontId="32" fillId="0" borderId="22" xfId="9" applyFont="1" applyBorder="1" applyAlignment="1">
      <alignment horizontal="center" vertical="center"/>
    </xf>
    <xf numFmtId="0" fontId="40" fillId="0" borderId="0" xfId="10" applyFont="1" applyAlignment="1">
      <alignment horizontal="left" vertical="center"/>
    </xf>
    <xf numFmtId="0" fontId="30" fillId="0" borderId="108" xfId="10" applyFont="1" applyBorder="1" applyAlignment="1">
      <alignment horizontal="center" vertical="center"/>
    </xf>
    <xf numFmtId="0" fontId="30" fillId="0" borderId="123" xfId="10" applyFont="1" applyBorder="1" applyAlignment="1">
      <alignment horizontal="center" vertical="center"/>
    </xf>
    <xf numFmtId="0" fontId="30" fillId="0" borderId="134" xfId="10" applyFont="1" applyBorder="1" applyAlignment="1">
      <alignment horizontal="center" vertical="center"/>
    </xf>
    <xf numFmtId="0" fontId="30" fillId="0" borderId="49" xfId="10" applyFont="1" applyBorder="1" applyAlignment="1">
      <alignment horizontal="center" vertical="center" wrapText="1"/>
    </xf>
    <xf numFmtId="0" fontId="30" fillId="0" borderId="34" xfId="10" applyFont="1" applyBorder="1" applyAlignment="1">
      <alignment horizontal="center" vertical="center" wrapText="1"/>
    </xf>
    <xf numFmtId="0" fontId="30" fillId="0" borderId="45" xfId="10" applyFont="1" applyBorder="1" applyAlignment="1">
      <alignment horizontal="center" vertical="center" wrapText="1"/>
    </xf>
    <xf numFmtId="0" fontId="30" fillId="0" borderId="6" xfId="10" applyFont="1" applyBorder="1" applyAlignment="1">
      <alignment horizontal="center" vertical="center" wrapText="1"/>
    </xf>
    <xf numFmtId="0" fontId="30" fillId="0" borderId="0" xfId="10" applyFont="1" applyAlignment="1">
      <alignment horizontal="center" vertical="center" wrapText="1"/>
    </xf>
    <xf numFmtId="0" fontId="30" fillId="0" borderId="9" xfId="10" applyFont="1" applyBorder="1" applyAlignment="1">
      <alignment horizontal="center" vertical="center" wrapText="1"/>
    </xf>
    <xf numFmtId="0" fontId="30" fillId="0" borderId="50" xfId="10" applyFont="1" applyBorder="1" applyAlignment="1">
      <alignment horizontal="center" vertical="center" wrapText="1"/>
    </xf>
    <xf numFmtId="0" fontId="30" fillId="0" borderId="16" xfId="10" applyFont="1" applyBorder="1" applyAlignment="1">
      <alignment horizontal="center" vertical="center" wrapText="1"/>
    </xf>
    <xf numFmtId="0" fontId="30" fillId="0" borderId="48" xfId="10" applyFont="1" applyBorder="1" applyAlignment="1">
      <alignment horizontal="center" vertical="center" wrapText="1"/>
    </xf>
    <xf numFmtId="0" fontId="30" fillId="0" borderId="87" xfId="10" applyFont="1" applyBorder="1" applyAlignment="1">
      <alignment horizontal="center" vertical="center" wrapText="1"/>
    </xf>
    <xf numFmtId="0" fontId="30" fillId="0" borderId="25" xfId="10" applyFont="1" applyBorder="1" applyAlignment="1">
      <alignment horizontal="center" vertical="center" wrapText="1"/>
    </xf>
    <xf numFmtId="0" fontId="30" fillId="0" borderId="80" xfId="10" applyFont="1" applyBorder="1" applyAlignment="1">
      <alignment horizontal="center" vertical="center" wrapText="1"/>
    </xf>
    <xf numFmtId="0" fontId="30" fillId="0" borderId="133" xfId="10" applyFont="1" applyBorder="1" applyAlignment="1">
      <alignment horizontal="center" vertical="center" wrapText="1"/>
    </xf>
    <xf numFmtId="0" fontId="30" fillId="0" borderId="124" xfId="10" applyFont="1" applyBorder="1" applyAlignment="1">
      <alignment horizontal="center" vertical="center" wrapText="1"/>
    </xf>
    <xf numFmtId="0" fontId="30" fillId="0" borderId="81" xfId="10" applyFont="1" applyBorder="1" applyAlignment="1">
      <alignment horizontal="center" vertical="center" wrapText="1"/>
    </xf>
    <xf numFmtId="0" fontId="39" fillId="0" borderId="113" xfId="10" applyFont="1" applyBorder="1" applyAlignment="1">
      <alignment horizontal="center" vertical="center"/>
    </xf>
    <xf numFmtId="0" fontId="39" fillId="0" borderId="68" xfId="10" applyFont="1" applyBorder="1" applyAlignment="1">
      <alignment horizontal="center" vertical="center"/>
    </xf>
    <xf numFmtId="0" fontId="39" fillId="0" borderId="71" xfId="10" applyFont="1" applyBorder="1" applyAlignment="1">
      <alignment horizontal="center" vertical="center"/>
    </xf>
    <xf numFmtId="0" fontId="39" fillId="0" borderId="69" xfId="10" applyFont="1" applyBorder="1" applyAlignment="1">
      <alignment horizontal="center" vertical="center"/>
    </xf>
    <xf numFmtId="0" fontId="19" fillId="0" borderId="87" xfId="10" applyFont="1" applyBorder="1" applyAlignment="1">
      <alignment horizontal="center" vertical="center" wrapText="1"/>
    </xf>
    <xf numFmtId="0" fontId="19" fillId="0" borderId="25" xfId="10" applyFont="1" applyBorder="1" applyAlignment="1">
      <alignment horizontal="center" vertical="center" wrapText="1"/>
    </xf>
    <xf numFmtId="0" fontId="19" fillId="0" borderId="80" xfId="10" applyFont="1" applyBorder="1" applyAlignment="1">
      <alignment horizontal="center" vertical="center" wrapText="1"/>
    </xf>
    <xf numFmtId="0" fontId="19" fillId="0" borderId="49" xfId="10" applyFont="1" applyBorder="1" applyAlignment="1">
      <alignment horizontal="center" vertical="center" wrapText="1"/>
    </xf>
    <xf numFmtId="0" fontId="19" fillId="0" borderId="6" xfId="10" applyFont="1" applyBorder="1" applyAlignment="1">
      <alignment horizontal="center" vertical="center" wrapText="1"/>
    </xf>
    <xf numFmtId="0" fontId="19" fillId="0" borderId="50" xfId="10" applyFont="1" applyBorder="1" applyAlignment="1">
      <alignment horizontal="center" vertical="center" wrapText="1"/>
    </xf>
    <xf numFmtId="0" fontId="30" fillId="0" borderId="44" xfId="10" applyFont="1" applyBorder="1" applyAlignment="1">
      <alignment horizontal="center" vertical="center" wrapText="1" shrinkToFit="1"/>
    </xf>
    <xf numFmtId="0" fontId="30" fillId="0" borderId="34" xfId="10" applyFont="1" applyBorder="1" applyAlignment="1">
      <alignment horizontal="center" vertical="center" wrapText="1" shrinkToFit="1"/>
    </xf>
    <xf numFmtId="0" fontId="30" fillId="0" borderId="51" xfId="10" applyFont="1" applyBorder="1" applyAlignment="1">
      <alignment horizontal="center" vertical="center" wrapText="1" shrinkToFit="1"/>
    </xf>
    <xf numFmtId="0" fontId="30" fillId="0" borderId="46" xfId="10" applyFont="1" applyBorder="1" applyAlignment="1">
      <alignment horizontal="center" vertical="center" wrapText="1" shrinkToFit="1"/>
    </xf>
    <xf numFmtId="0" fontId="30" fillId="0" borderId="0" xfId="10" applyFont="1" applyAlignment="1">
      <alignment horizontal="center" vertical="center" wrapText="1" shrinkToFit="1"/>
    </xf>
    <xf numFmtId="0" fontId="30" fillId="0" borderId="7" xfId="10" applyFont="1" applyBorder="1" applyAlignment="1">
      <alignment horizontal="center" vertical="center" wrapText="1" shrinkToFit="1"/>
    </xf>
    <xf numFmtId="0" fontId="30" fillId="0" borderId="47" xfId="10" applyFont="1" applyBorder="1" applyAlignment="1">
      <alignment horizontal="center" vertical="center" wrapText="1" shrinkToFit="1"/>
    </xf>
    <xf numFmtId="0" fontId="30" fillId="0" borderId="16" xfId="10" applyFont="1" applyBorder="1" applyAlignment="1">
      <alignment horizontal="center" vertical="center" wrapText="1" shrinkToFit="1"/>
    </xf>
    <xf numFmtId="0" fontId="30" fillId="0" borderId="22" xfId="10" applyFont="1" applyBorder="1" applyAlignment="1">
      <alignment horizontal="center" vertical="center" wrapText="1" shrinkToFit="1"/>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34" xfId="0" applyFont="1" applyBorder="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79" xfId="0" applyFont="1" applyBorder="1" applyAlignment="1">
      <alignment horizontal="center" vertical="center"/>
    </xf>
    <xf numFmtId="0" fontId="6" fillId="0" borderId="36" xfId="0" applyFont="1" applyBorder="1" applyAlignment="1">
      <alignment horizontal="center" vertical="center"/>
    </xf>
    <xf numFmtId="0" fontId="6" fillId="0" borderId="111" xfId="0" applyFont="1" applyBorder="1" applyAlignment="1">
      <alignment horizontal="center" vertical="center"/>
    </xf>
    <xf numFmtId="0" fontId="6" fillId="0" borderId="108" xfId="0" applyFont="1" applyBorder="1" applyAlignment="1">
      <alignment horizontal="center" vertical="center"/>
    </xf>
    <xf numFmtId="0" fontId="6" fillId="0" borderId="134" xfId="0" applyFont="1" applyBorder="1" applyAlignment="1">
      <alignment horizontal="center" vertical="center"/>
    </xf>
    <xf numFmtId="0" fontId="6" fillId="0" borderId="87" xfId="0" applyFont="1" applyBorder="1" applyAlignment="1">
      <alignment horizontal="center" vertical="center"/>
    </xf>
    <xf numFmtId="0" fontId="6" fillId="0" borderId="80" xfId="0" applyFont="1" applyBorder="1" applyAlignment="1">
      <alignment horizontal="center" vertical="center"/>
    </xf>
    <xf numFmtId="0" fontId="6" fillId="0" borderId="49" xfId="0" applyFont="1" applyBorder="1" applyAlignment="1">
      <alignment horizontal="center" vertical="center" wrapText="1"/>
    </xf>
    <xf numFmtId="0" fontId="0" fillId="0" borderId="169" xfId="0" applyBorder="1" applyAlignment="1">
      <alignment horizontal="left" vertical="center"/>
    </xf>
    <xf numFmtId="0" fontId="0" fillId="0" borderId="168" xfId="0" applyBorder="1" applyAlignment="1">
      <alignment horizontal="left" vertical="center"/>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0" fillId="0" borderId="165" xfId="0" applyBorder="1" applyAlignment="1">
      <alignment horizontal="left" vertical="center" wrapText="1"/>
    </xf>
    <xf numFmtId="0" fontId="0" fillId="0" borderId="164" xfId="0" applyBorder="1" applyAlignment="1">
      <alignment horizontal="left" vertical="center" wrapText="1"/>
    </xf>
    <xf numFmtId="0" fontId="0" fillId="0" borderId="171" xfId="0" applyBorder="1" applyAlignment="1">
      <alignment horizontal="left" vertical="center" wrapText="1"/>
    </xf>
    <xf numFmtId="0" fontId="0" fillId="0" borderId="176" xfId="0" applyBorder="1" applyAlignment="1">
      <alignment horizontal="left" vertical="center" wrapText="1"/>
    </xf>
    <xf numFmtId="0" fontId="47" fillId="15" borderId="179" xfId="0" applyFont="1" applyFill="1" applyBorder="1" applyAlignment="1">
      <alignment horizontal="left" vertical="center" wrapText="1"/>
    </xf>
    <xf numFmtId="0" fontId="47" fillId="15" borderId="171" xfId="0" applyFont="1" applyFill="1" applyBorder="1" applyAlignment="1">
      <alignment horizontal="left" vertical="center" wrapText="1"/>
    </xf>
    <xf numFmtId="0" fontId="47" fillId="15" borderId="176" xfId="0"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94" fillId="16" borderId="15" xfId="0" applyFont="1" applyFill="1" applyBorder="1" applyAlignment="1">
      <alignment horizontal="center" vertical="center"/>
    </xf>
    <xf numFmtId="0" fontId="94" fillId="16" borderId="89" xfId="0" applyFont="1" applyFill="1" applyBorder="1" applyAlignment="1">
      <alignment horizontal="center" vertical="center"/>
    </xf>
    <xf numFmtId="0" fontId="0" fillId="0" borderId="25" xfId="0" applyBorder="1" applyAlignment="1">
      <alignment horizontal="left" vertical="center"/>
    </xf>
    <xf numFmtId="0" fontId="0" fillId="0" borderId="6" xfId="0" applyBorder="1" applyAlignment="1">
      <alignment horizontal="left" vertical="center"/>
    </xf>
    <xf numFmtId="0" fontId="0" fillId="0" borderId="177" xfId="0" applyBorder="1" applyAlignment="1">
      <alignment horizontal="left" vertical="center" wrapText="1"/>
    </xf>
    <xf numFmtId="0" fontId="0" fillId="0" borderId="175" xfId="0" applyBorder="1" applyAlignment="1">
      <alignment horizontal="left" vertical="center"/>
    </xf>
    <xf numFmtId="0" fontId="0" fillId="0" borderId="175" xfId="0" applyBorder="1" applyAlignment="1">
      <alignment horizontal="left" vertical="center" wrapText="1"/>
    </xf>
    <xf numFmtId="0" fontId="0" fillId="0" borderId="180" xfId="0" applyBorder="1" applyAlignment="1">
      <alignment horizontal="left" vertical="center"/>
    </xf>
    <xf numFmtId="0" fontId="0" fillId="0" borderId="179" xfId="0" applyBorder="1" applyAlignment="1">
      <alignment horizontal="left" vertical="center"/>
    </xf>
    <xf numFmtId="0" fontId="0" fillId="0" borderId="6" xfId="0" applyFill="1" applyBorder="1" applyAlignment="1">
      <alignment horizontal="left" vertical="center"/>
    </xf>
    <xf numFmtId="0" fontId="0" fillId="0" borderId="0" xfId="0" applyFill="1" applyAlignment="1">
      <alignment horizontal="left" vertical="center"/>
    </xf>
    <xf numFmtId="0" fontId="0" fillId="0" borderId="72" xfId="0" applyBorder="1" applyAlignment="1">
      <alignment horizontal="left" vertical="center" wrapText="1"/>
    </xf>
    <xf numFmtId="0" fontId="0" fillId="0" borderId="2" xfId="0" applyBorder="1" applyAlignment="1">
      <alignment horizontal="left" vertical="center"/>
    </xf>
    <xf numFmtId="0" fontId="0" fillId="0" borderId="177" xfId="0" applyBorder="1" applyAlignment="1">
      <alignment horizontal="left" vertical="center"/>
    </xf>
    <xf numFmtId="0" fontId="0" fillId="0" borderId="73" xfId="0" applyBorder="1" applyAlignment="1">
      <alignment horizontal="left" vertical="center" wrapText="1"/>
    </xf>
    <xf numFmtId="0" fontId="0" fillId="0" borderId="5" xfId="0" applyBorder="1" applyAlignment="1">
      <alignment horizontal="left" vertical="center"/>
    </xf>
    <xf numFmtId="0" fontId="0" fillId="0" borderId="175" xfId="0" applyFill="1" applyBorder="1" applyAlignment="1">
      <alignment horizontal="left" vertical="center" wrapText="1"/>
    </xf>
    <xf numFmtId="0" fontId="0" fillId="0" borderId="168" xfId="0" applyFill="1" applyBorder="1" applyAlignment="1">
      <alignment horizontal="left" vertical="center" wrapText="1"/>
    </xf>
    <xf numFmtId="0" fontId="0" fillId="0" borderId="168" xfId="0" applyFill="1" applyBorder="1" applyAlignment="1">
      <alignment horizontal="left"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174" xfId="0" applyBorder="1" applyAlignment="1">
      <alignment horizontal="left" vertical="center" wrapText="1"/>
    </xf>
    <xf numFmtId="0" fontId="0" fillId="0" borderId="165" xfId="0" applyBorder="1" applyAlignment="1">
      <alignment horizontal="left" vertical="center"/>
    </xf>
    <xf numFmtId="0" fontId="0" fillId="0" borderId="164" xfId="0" applyBorder="1" applyAlignment="1">
      <alignment horizontal="left" vertical="center"/>
    </xf>
    <xf numFmtId="0" fontId="0" fillId="0" borderId="173" xfId="0" applyBorder="1" applyAlignment="1">
      <alignment horizontal="left" vertical="center"/>
    </xf>
    <xf numFmtId="0" fontId="0" fillId="0" borderId="172" xfId="0" applyBorder="1" applyAlignment="1">
      <alignment horizontal="left" vertical="center"/>
    </xf>
    <xf numFmtId="0" fontId="0" fillId="0" borderId="89" xfId="0" applyBorder="1" applyAlignment="1">
      <alignment horizontal="left" vertical="center" wrapText="1"/>
    </xf>
    <xf numFmtId="0" fontId="0" fillId="0" borderId="43" xfId="0" applyBorder="1" applyAlignment="1">
      <alignment horizontal="left" vertical="center"/>
    </xf>
    <xf numFmtId="0" fontId="0" fillId="10" borderId="37" xfId="0" applyFill="1" applyBorder="1" applyAlignment="1">
      <alignment horizontal="distributed" vertical="center"/>
    </xf>
    <xf numFmtId="0" fontId="0" fillId="10" borderId="38" xfId="0" applyFill="1" applyBorder="1" applyAlignment="1">
      <alignment horizontal="distributed" vertical="center"/>
    </xf>
    <xf numFmtId="0" fontId="0" fillId="10" borderId="63" xfId="0" applyFill="1" applyBorder="1" applyAlignment="1">
      <alignment horizontal="distributed" vertical="center"/>
    </xf>
    <xf numFmtId="0" fontId="0" fillId="10" borderId="15" xfId="0" applyFill="1" applyBorder="1" applyAlignment="1">
      <alignment horizontal="distributed" vertical="center"/>
    </xf>
    <xf numFmtId="0" fontId="0" fillId="3" borderId="70" xfId="0" applyFill="1" applyBorder="1" applyAlignment="1">
      <alignment horizontal="center" vertical="center"/>
    </xf>
    <xf numFmtId="0" fontId="0" fillId="3" borderId="68" xfId="0" applyFill="1" applyBorder="1" applyAlignment="1">
      <alignment horizontal="center" vertical="center"/>
    </xf>
    <xf numFmtId="0" fontId="0" fillId="3" borderId="71" xfId="0" applyFill="1" applyBorder="1" applyAlignment="1">
      <alignment horizontal="center" vertical="center"/>
    </xf>
    <xf numFmtId="0" fontId="0" fillId="3" borderId="89" xfId="0" applyFill="1" applyBorder="1" applyAlignment="1">
      <alignment horizontal="center" vertical="center"/>
    </xf>
    <xf numFmtId="0" fontId="0" fillId="3" borderId="43" xfId="0" applyFill="1" applyBorder="1" applyAlignment="1">
      <alignment horizontal="center" vertical="center"/>
    </xf>
    <xf numFmtId="0" fontId="0" fillId="3" borderId="90" xfId="0" applyFill="1" applyBorder="1" applyAlignment="1">
      <alignment horizontal="center" vertical="center"/>
    </xf>
    <xf numFmtId="0" fontId="0" fillId="10" borderId="40" xfId="0" applyFill="1" applyBorder="1" applyAlignment="1">
      <alignment horizontal="distributed" vertical="center"/>
    </xf>
    <xf numFmtId="0" fontId="0" fillId="10" borderId="41" xfId="0" applyFill="1" applyBorder="1" applyAlignment="1">
      <alignment horizontal="distributed" vertical="center"/>
    </xf>
    <xf numFmtId="0" fontId="68" fillId="3" borderId="58" xfId="15" applyFill="1" applyBorder="1" applyAlignment="1">
      <alignment horizontal="center" vertical="center"/>
    </xf>
    <xf numFmtId="0" fontId="68" fillId="3" borderId="56" xfId="15" applyFill="1" applyBorder="1" applyAlignment="1">
      <alignment horizontal="center" vertical="center"/>
    </xf>
    <xf numFmtId="0" fontId="68" fillId="3" borderId="88" xfId="15" applyFill="1" applyBorder="1" applyAlignment="1">
      <alignment horizontal="center" vertical="center"/>
    </xf>
    <xf numFmtId="0" fontId="26" fillId="0" borderId="108" xfId="0" applyFont="1" applyBorder="1" applyAlignment="1">
      <alignment horizontal="center" vertical="center"/>
    </xf>
    <xf numFmtId="0" fontId="26" fillId="0" borderId="120" xfId="0" applyFont="1" applyBorder="1" applyAlignment="1">
      <alignment horizontal="center" vertical="center"/>
    </xf>
    <xf numFmtId="0" fontId="26" fillId="0" borderId="49" xfId="0" applyFont="1" applyBorder="1" applyAlignment="1">
      <alignment horizontal="center" vertical="center"/>
    </xf>
    <xf numFmtId="0" fontId="26" fillId="0" borderId="5" xfId="0" applyFont="1" applyBorder="1" applyAlignment="1">
      <alignment horizontal="center" vertical="center"/>
    </xf>
    <xf numFmtId="0" fontId="26" fillId="0" borderId="133"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113" xfId="0" applyFont="1" applyBorder="1" applyAlignment="1">
      <alignment horizontal="center" vertical="center"/>
    </xf>
    <xf numFmtId="0" fontId="26" fillId="0" borderId="68" xfId="0" applyFont="1" applyBorder="1" applyAlignment="1">
      <alignment horizontal="center" vertical="center"/>
    </xf>
    <xf numFmtId="0" fontId="26" fillId="0" borderId="71" xfId="0" applyFont="1" applyBorder="1" applyAlignment="1">
      <alignment horizontal="center" vertical="center"/>
    </xf>
    <xf numFmtId="0" fontId="0" fillId="10" borderId="44" xfId="0" applyFill="1" applyBorder="1" applyAlignment="1">
      <alignment horizontal="distributed" vertical="center"/>
    </xf>
    <xf numFmtId="0" fontId="0" fillId="10" borderId="45" xfId="0" applyFill="1" applyBorder="1" applyAlignment="1">
      <alignment horizontal="distributed" vertical="center"/>
    </xf>
    <xf numFmtId="0" fontId="0" fillId="10" borderId="46" xfId="0" applyFill="1" applyBorder="1" applyAlignment="1">
      <alignment horizontal="distributed" vertical="center"/>
    </xf>
    <xf numFmtId="0" fontId="0" fillId="10" borderId="9" xfId="0" applyFill="1" applyBorder="1" applyAlignment="1">
      <alignment horizontal="distributed" vertical="center"/>
    </xf>
    <xf numFmtId="0" fontId="0" fillId="10" borderId="47" xfId="0" applyFill="1" applyBorder="1" applyAlignment="1">
      <alignment horizontal="distributed" vertical="center"/>
    </xf>
    <xf numFmtId="0" fontId="0" fillId="10" borderId="48" xfId="0" applyFill="1" applyBorder="1" applyAlignment="1">
      <alignment horizontal="distributed" vertical="center"/>
    </xf>
    <xf numFmtId="0" fontId="0" fillId="3" borderId="58" xfId="0" applyFill="1" applyBorder="1" applyAlignment="1">
      <alignment horizontal="center" vertical="center"/>
    </xf>
    <xf numFmtId="0" fontId="0" fillId="3" borderId="56" xfId="0" applyFill="1" applyBorder="1" applyAlignment="1">
      <alignment horizontal="center" vertical="center"/>
    </xf>
    <xf numFmtId="0" fontId="0" fillId="3" borderId="88" xfId="0" applyFill="1" applyBorder="1" applyAlignment="1">
      <alignment horizontal="center" vertical="center"/>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xf numFmtId="0" fontId="0" fillId="0" borderId="113" xfId="0" applyFont="1" applyBorder="1" applyAlignment="1">
      <alignment horizontal="center" vertical="center"/>
    </xf>
    <xf numFmtId="0" fontId="0" fillId="0" borderId="68" xfId="0" applyFont="1" applyBorder="1" applyAlignment="1">
      <alignment horizontal="center" vertical="center"/>
    </xf>
    <xf numFmtId="0" fontId="0" fillId="0" borderId="71" xfId="0" applyFont="1" applyBorder="1" applyAlignment="1">
      <alignment horizontal="center" vertical="center"/>
    </xf>
    <xf numFmtId="0" fontId="0" fillId="0" borderId="5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7" xfId="0" applyFont="1" applyBorder="1" applyAlignment="1">
      <alignment horizontal="center" vertical="center"/>
    </xf>
    <xf numFmtId="0" fontId="0" fillId="0" borderId="39" xfId="0" applyFont="1" applyBorder="1" applyAlignment="1">
      <alignment horizontal="center" vertical="center"/>
    </xf>
    <xf numFmtId="0" fontId="47" fillId="0" borderId="192" xfId="0" applyFont="1" applyBorder="1" applyAlignment="1">
      <alignment horizontal="left" vertical="center" wrapText="1"/>
    </xf>
    <xf numFmtId="0" fontId="0" fillId="0" borderId="178" xfId="0" applyBorder="1" applyAlignment="1">
      <alignment horizontal="left" vertical="center" wrapText="1"/>
    </xf>
    <xf numFmtId="0" fontId="0" fillId="0" borderId="185" xfId="0" applyBorder="1" applyAlignment="1">
      <alignment horizontal="left" vertical="center" wrapText="1"/>
    </xf>
    <xf numFmtId="0" fontId="0" fillId="0" borderId="167" xfId="0" applyBorder="1" applyAlignment="1">
      <alignment horizontal="left" vertical="center" wrapText="1"/>
    </xf>
    <xf numFmtId="0" fontId="0" fillId="15" borderId="179" xfId="0" applyFill="1" applyBorder="1" applyAlignment="1">
      <alignment horizontal="left" vertical="center" wrapText="1"/>
    </xf>
    <xf numFmtId="0" fontId="0" fillId="15" borderId="171" xfId="0" applyFill="1" applyBorder="1" applyAlignment="1">
      <alignment horizontal="left" vertical="center" wrapText="1"/>
    </xf>
    <xf numFmtId="0" fontId="0" fillId="15" borderId="176" xfId="0" applyFill="1" applyBorder="1" applyAlignment="1">
      <alignment horizontal="left" vertical="center" wrapText="1"/>
    </xf>
    <xf numFmtId="0" fontId="0" fillId="0" borderId="190" xfId="0" applyFill="1" applyBorder="1" applyAlignment="1">
      <alignment horizontal="left" vertical="center" wrapText="1"/>
    </xf>
    <xf numFmtId="0" fontId="0" fillId="0" borderId="9" xfId="0" applyFill="1" applyBorder="1" applyAlignment="1">
      <alignment horizontal="left" vertical="center" wrapText="1"/>
    </xf>
    <xf numFmtId="0" fontId="0" fillId="0" borderId="188" xfId="0" applyFill="1"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69" xfId="0" applyFill="1" applyBorder="1" applyAlignment="1">
      <alignment horizontal="left" vertical="center" wrapText="1"/>
    </xf>
    <xf numFmtId="0" fontId="0" fillId="0" borderId="184" xfId="0" applyFill="1" applyBorder="1" applyAlignment="1">
      <alignment horizontal="left" vertical="center" wrapText="1"/>
    </xf>
    <xf numFmtId="0" fontId="0" fillId="0" borderId="186" xfId="0" applyFill="1" applyBorder="1" applyAlignment="1">
      <alignment horizontal="left" vertical="center" wrapText="1"/>
    </xf>
    <xf numFmtId="0" fontId="0" fillId="0" borderId="5" xfId="0" applyFill="1" applyBorder="1" applyAlignment="1">
      <alignment horizontal="left" vertical="center" wrapText="1"/>
    </xf>
    <xf numFmtId="0" fontId="0" fillId="0" borderId="1" xfId="0" applyFill="1" applyBorder="1" applyAlignment="1">
      <alignment horizontal="left" vertical="center" wrapText="1"/>
    </xf>
    <xf numFmtId="0" fontId="0" fillId="0" borderId="167" xfId="0" applyFill="1" applyBorder="1" applyAlignment="1">
      <alignment horizontal="left" vertical="center" wrapText="1"/>
    </xf>
    <xf numFmtId="0" fontId="0" fillId="0" borderId="183" xfId="0" applyBorder="1" applyAlignment="1">
      <alignment horizontal="left" vertical="center" wrapText="1"/>
    </xf>
    <xf numFmtId="0" fontId="0" fillId="0" borderId="163" xfId="0" applyBorder="1" applyAlignment="1">
      <alignment horizontal="left" vertical="center" wrapText="1"/>
    </xf>
    <xf numFmtId="0" fontId="0" fillId="0" borderId="187" xfId="0" applyFill="1" applyBorder="1" applyAlignment="1">
      <alignment horizontal="left" vertical="center" wrapText="1"/>
    </xf>
    <xf numFmtId="0" fontId="47" fillId="0" borderId="185" xfId="0" applyFont="1" applyFill="1" applyBorder="1" applyAlignment="1">
      <alignment horizontal="left" vertical="center" wrapText="1"/>
    </xf>
    <xf numFmtId="0" fontId="0" fillId="0" borderId="185" xfId="0" applyFill="1" applyBorder="1" applyAlignment="1">
      <alignment horizontal="left" vertical="center" wrapText="1"/>
    </xf>
    <xf numFmtId="0" fontId="0" fillId="0" borderId="25" xfId="0" applyBorder="1" applyAlignment="1">
      <alignment horizontal="left" vertical="center" wrapText="1"/>
    </xf>
    <xf numFmtId="0" fontId="0" fillId="0" borderId="193" xfId="0" applyBorder="1" applyAlignment="1">
      <alignment horizontal="left" vertical="center"/>
    </xf>
    <xf numFmtId="0" fontId="0" fillId="0" borderId="165" xfId="0" applyFill="1" applyBorder="1" applyAlignment="1">
      <alignment horizontal="left" vertical="center" wrapText="1"/>
    </xf>
    <xf numFmtId="0" fontId="0" fillId="0" borderId="193" xfId="0" applyFill="1" applyBorder="1" applyAlignment="1">
      <alignment horizontal="left" vertical="center" wrapText="1"/>
    </xf>
    <xf numFmtId="0" fontId="0" fillId="0" borderId="193" xfId="0" applyBorder="1" applyAlignment="1">
      <alignment horizontal="left" vertical="center" wrapText="1"/>
    </xf>
    <xf numFmtId="0" fontId="0" fillId="0" borderId="73" xfId="0" applyFill="1" applyBorder="1" applyAlignment="1">
      <alignment horizontal="left" vertical="center" wrapText="1"/>
    </xf>
    <xf numFmtId="0" fontId="0" fillId="0" borderId="25" xfId="0" applyFill="1" applyBorder="1" applyAlignment="1">
      <alignment horizontal="left" vertical="center" wrapText="1"/>
    </xf>
    <xf numFmtId="0" fontId="0" fillId="0" borderId="6" xfId="0"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0" xfId="0" applyFill="1" applyBorder="1" applyAlignment="1">
      <alignment horizontal="left" vertical="center" wrapText="1"/>
    </xf>
    <xf numFmtId="0" fontId="0" fillId="0" borderId="177" xfId="0" applyFill="1" applyBorder="1" applyAlignment="1">
      <alignment horizontal="left" vertical="center" wrapText="1"/>
    </xf>
    <xf numFmtId="0" fontId="0" fillId="0" borderId="24" xfId="0" applyFill="1" applyBorder="1" applyAlignment="1">
      <alignment horizontal="left" vertical="center"/>
    </xf>
    <xf numFmtId="0" fontId="0" fillId="0" borderId="195" xfId="0" applyFill="1" applyBorder="1" applyAlignment="1">
      <alignment horizontal="left" vertical="center"/>
    </xf>
    <xf numFmtId="0" fontId="0" fillId="0" borderId="177" xfId="0" applyFill="1" applyBorder="1" applyAlignment="1">
      <alignment horizontal="left" vertical="center"/>
    </xf>
    <xf numFmtId="0" fontId="0" fillId="0" borderId="175" xfId="0" applyFill="1" applyBorder="1" applyAlignment="1">
      <alignment horizontal="left" vertical="center"/>
    </xf>
    <xf numFmtId="0" fontId="0" fillId="0" borderId="196" xfId="0" applyBorder="1" applyAlignment="1">
      <alignment horizontal="left" vertical="center" wrapText="1"/>
    </xf>
    <xf numFmtId="0" fontId="0" fillId="0" borderId="0" xfId="0" applyFill="1" applyAlignment="1">
      <alignment horizontal="left" vertical="center" wrapText="1"/>
    </xf>
    <xf numFmtId="0" fontId="0" fillId="0" borderId="1" xfId="0" applyBorder="1" applyAlignment="1">
      <alignment horizontal="left" vertical="center"/>
    </xf>
    <xf numFmtId="0" fontId="0" fillId="0" borderId="5" xfId="0" applyFill="1" applyBorder="1" applyAlignment="1">
      <alignment horizontal="left" vertical="center"/>
    </xf>
    <xf numFmtId="0" fontId="0" fillId="0" borderId="1" xfId="0" applyFill="1" applyBorder="1" applyAlignment="1">
      <alignment horizontal="left" vertical="center"/>
    </xf>
    <xf numFmtId="0" fontId="0" fillId="0" borderId="4" xfId="0" applyFill="1" applyBorder="1" applyAlignment="1">
      <alignment horizontal="left" vertical="center"/>
    </xf>
    <xf numFmtId="0" fontId="0" fillId="0" borderId="164" xfId="0" applyFill="1" applyBorder="1" applyAlignment="1">
      <alignment horizontal="left" vertical="center" wrapText="1"/>
    </xf>
    <xf numFmtId="3" fontId="8" fillId="2" borderId="5" xfId="0" applyNumberFormat="1" applyFont="1" applyFill="1" applyBorder="1" applyAlignment="1" applyProtection="1">
      <alignment horizontal="right"/>
      <protection locked="0"/>
    </xf>
    <xf numFmtId="3" fontId="8" fillId="2" borderId="1" xfId="0" applyNumberFormat="1" applyFont="1" applyFill="1" applyBorder="1" applyAlignment="1" applyProtection="1">
      <alignment horizontal="right"/>
      <protection locked="0"/>
    </xf>
    <xf numFmtId="0" fontId="6" fillId="0" borderId="43" xfId="0" applyFont="1" applyBorder="1" applyAlignment="1">
      <alignment horizontal="left" vertical="center" wrapText="1"/>
    </xf>
    <xf numFmtId="0" fontId="6" fillId="0" borderId="17" xfId="0" applyFont="1" applyBorder="1" applyAlignment="1">
      <alignment horizontal="left" vertical="center" wrapText="1"/>
    </xf>
    <xf numFmtId="38" fontId="8" fillId="2" borderId="89" xfId="0" applyNumberFormat="1" applyFont="1" applyFill="1" applyBorder="1" applyAlignment="1">
      <alignment horizontal="right"/>
    </xf>
    <xf numFmtId="38" fontId="8" fillId="2" borderId="43" xfId="0" applyNumberFormat="1" applyFont="1" applyFill="1" applyBorder="1" applyAlignment="1">
      <alignment horizontal="right"/>
    </xf>
    <xf numFmtId="0" fontId="6" fillId="3" borderId="50" xfId="0" applyFont="1" applyFill="1" applyBorder="1" applyAlignment="1" applyProtection="1">
      <alignment horizontal="left" vertical="center"/>
      <protection locked="0"/>
    </xf>
    <xf numFmtId="0" fontId="6" fillId="3" borderId="56" xfId="0" applyFont="1" applyFill="1" applyBorder="1" applyAlignment="1" applyProtection="1">
      <alignment horizontal="left" vertical="center"/>
      <protection locked="0"/>
    </xf>
    <xf numFmtId="0" fontId="6" fillId="3" borderId="88" xfId="0" applyFont="1" applyFill="1" applyBorder="1" applyAlignment="1" applyProtection="1">
      <alignment horizontal="left" vertical="center"/>
      <protection locked="0"/>
    </xf>
    <xf numFmtId="0" fontId="8" fillId="0" borderId="34" xfId="0" applyFont="1" applyBorder="1" applyAlignment="1">
      <alignment horizontal="left" vertical="center" wrapText="1"/>
    </xf>
    <xf numFmtId="0" fontId="8" fillId="0" borderId="45" xfId="0" applyFont="1" applyBorder="1" applyAlignment="1">
      <alignment horizontal="left" vertical="center" wrapText="1"/>
    </xf>
    <xf numFmtId="0" fontId="72" fillId="0" borderId="34" xfId="0" applyFont="1" applyBorder="1" applyAlignment="1">
      <alignment vertical="top" wrapText="1"/>
    </xf>
    <xf numFmtId="0" fontId="8" fillId="0" borderId="41" xfId="0" applyFont="1" applyBorder="1" applyAlignment="1">
      <alignment vertical="center"/>
    </xf>
    <xf numFmtId="0" fontId="8" fillId="3" borderId="41"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38" fontId="8" fillId="2" borderId="125" xfId="0" applyNumberFormat="1" applyFont="1" applyFill="1" applyBorder="1" applyAlignment="1">
      <alignment horizontal="right"/>
    </xf>
    <xf numFmtId="38" fontId="8" fillId="2" borderId="126" xfId="0" applyNumberFormat="1" applyFont="1" applyFill="1" applyBorder="1" applyAlignment="1">
      <alignment horizontal="right"/>
    </xf>
    <xf numFmtId="38" fontId="8" fillId="2" borderId="89" xfId="6" applyFont="1" applyFill="1" applyBorder="1" applyAlignment="1" applyProtection="1">
      <alignment vertical="center"/>
      <protection locked="0"/>
    </xf>
    <xf numFmtId="38" fontId="8" fillId="2" borderId="43" xfId="6" applyFont="1" applyFill="1" applyBorder="1" applyAlignment="1" applyProtection="1">
      <alignment vertical="center"/>
      <protection locked="0"/>
    </xf>
    <xf numFmtId="0" fontId="26" fillId="0" borderId="4" xfId="0" applyFont="1" applyBorder="1" applyAlignment="1">
      <alignment vertical="center"/>
    </xf>
    <xf numFmtId="0" fontId="26" fillId="0" borderId="3" xfId="0" applyFont="1" applyBorder="1" applyAlignment="1">
      <alignment vertical="center"/>
    </xf>
    <xf numFmtId="0" fontId="8" fillId="0" borderId="58" xfId="0" applyFont="1" applyBorder="1" applyAlignment="1">
      <alignment vertical="center" shrinkToFit="1"/>
    </xf>
    <xf numFmtId="0" fontId="8" fillId="0" borderId="56" xfId="0" applyFont="1" applyBorder="1" applyAlignment="1">
      <alignment vertical="center" shrinkToFit="1"/>
    </xf>
    <xf numFmtId="0" fontId="8" fillId="0" borderId="88" xfId="0" applyFont="1" applyBorder="1" applyAlignment="1">
      <alignment vertical="center" shrinkToFit="1"/>
    </xf>
    <xf numFmtId="38" fontId="8" fillId="2" borderId="70" xfId="0" applyNumberFormat="1" applyFont="1" applyFill="1" applyBorder="1" applyAlignment="1" applyProtection="1">
      <alignment horizontal="right"/>
      <protection locked="0"/>
    </xf>
    <xf numFmtId="38" fontId="8" fillId="2" borderId="68" xfId="0" applyNumberFormat="1" applyFont="1" applyFill="1" applyBorder="1" applyAlignment="1" applyProtection="1">
      <alignment horizontal="right"/>
      <protection locked="0"/>
    </xf>
    <xf numFmtId="0" fontId="6" fillId="0" borderId="101" xfId="0" applyFont="1" applyBorder="1" applyAlignment="1">
      <alignment vertical="center" wrapText="1"/>
    </xf>
    <xf numFmtId="0" fontId="0" fillId="0" borderId="43" xfId="0" applyBorder="1" applyAlignment="1">
      <alignment vertical="center" wrapText="1"/>
    </xf>
    <xf numFmtId="0" fontId="0" fillId="0" borderId="17" xfId="0" applyBorder="1" applyAlignment="1">
      <alignment vertical="center" wrapText="1"/>
    </xf>
    <xf numFmtId="0" fontId="6" fillId="0" borderId="46" xfId="0" applyFont="1" applyBorder="1" applyAlignment="1">
      <alignment vertical="center" wrapText="1"/>
    </xf>
    <xf numFmtId="0" fontId="0" fillId="0" borderId="64"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3" fontId="6" fillId="0" borderId="89" xfId="0" applyNumberFormat="1" applyFont="1" applyBorder="1" applyAlignment="1">
      <alignment horizontal="center" vertical="center"/>
    </xf>
    <xf numFmtId="0" fontId="19" fillId="0" borderId="43" xfId="0" applyFont="1" applyBorder="1" applyAlignment="1">
      <alignment horizontal="center" vertical="center"/>
    </xf>
    <xf numFmtId="0" fontId="19" fillId="0" borderId="90" xfId="0" applyFont="1" applyBorder="1" applyAlignment="1">
      <alignment horizontal="center" vertical="center"/>
    </xf>
    <xf numFmtId="3" fontId="8" fillId="2" borderId="89" xfId="0" applyNumberFormat="1" applyFont="1" applyFill="1" applyBorder="1" applyAlignment="1" applyProtection="1">
      <alignment horizontal="center" vertical="center"/>
      <protection locked="0"/>
    </xf>
    <xf numFmtId="3" fontId="8" fillId="2" borderId="43" xfId="0" applyNumberFormat="1" applyFont="1" applyFill="1" applyBorder="1" applyAlignment="1" applyProtection="1">
      <alignment horizontal="center" vertical="center"/>
      <protection locked="0"/>
    </xf>
    <xf numFmtId="3" fontId="8" fillId="2" borderId="17" xfId="0" applyNumberFormat="1" applyFont="1" applyFill="1" applyBorder="1" applyAlignment="1" applyProtection="1">
      <alignment horizontal="center" vertical="center"/>
      <protection locked="0"/>
    </xf>
    <xf numFmtId="3" fontId="8" fillId="3" borderId="89" xfId="0" applyNumberFormat="1" applyFont="1" applyFill="1" applyBorder="1" applyAlignment="1" applyProtection="1">
      <alignment horizontal="right"/>
      <protection locked="0"/>
    </xf>
    <xf numFmtId="0" fontId="0" fillId="3" borderId="43" xfId="0" applyFill="1" applyBorder="1" applyAlignment="1" applyProtection="1">
      <alignment vertical="center"/>
      <protection locked="0"/>
    </xf>
    <xf numFmtId="0" fontId="0" fillId="3" borderId="90" xfId="0" applyFill="1" applyBorder="1" applyAlignment="1" applyProtection="1">
      <alignment vertical="center"/>
      <protection locked="0"/>
    </xf>
    <xf numFmtId="38" fontId="8" fillId="2" borderId="70" xfId="6" applyFont="1" applyFill="1" applyBorder="1" applyAlignment="1" applyProtection="1">
      <alignment horizontal="right" vertical="center"/>
      <protection locked="0"/>
    </xf>
    <xf numFmtId="38" fontId="0" fillId="2" borderId="68" xfId="6" applyFont="1" applyFill="1" applyBorder="1" applyAlignment="1" applyProtection="1">
      <alignment horizontal="right" vertical="center"/>
      <protection locked="0"/>
    </xf>
    <xf numFmtId="38" fontId="8" fillId="2" borderId="70" xfId="0" applyNumberFormat="1" applyFont="1" applyFill="1" applyBorder="1" applyAlignment="1">
      <alignment horizontal="right"/>
    </xf>
    <xf numFmtId="38" fontId="8" fillId="2" borderId="68" xfId="0" applyNumberFormat="1" applyFont="1" applyFill="1" applyBorder="1" applyAlignment="1">
      <alignment horizontal="right"/>
    </xf>
    <xf numFmtId="0" fontId="0" fillId="0" borderId="34" xfId="0" applyBorder="1" applyAlignment="1">
      <alignment horizontal="left" vertical="center"/>
    </xf>
    <xf numFmtId="0" fontId="0" fillId="0" borderId="51" xfId="0" applyBorder="1" applyAlignment="1">
      <alignment horizontal="left" vertical="center"/>
    </xf>
    <xf numFmtId="0" fontId="6" fillId="0" borderId="91" xfId="0" applyFont="1"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70" xfId="0" applyFont="1" applyFill="1" applyBorder="1" applyAlignment="1">
      <alignment vertical="center" shrinkToFit="1"/>
    </xf>
    <xf numFmtId="0" fontId="6" fillId="0" borderId="68" xfId="0" applyFont="1" applyFill="1" applyBorder="1" applyAlignment="1">
      <alignment vertical="center" shrinkToFit="1"/>
    </xf>
    <xf numFmtId="0" fontId="6" fillId="0" borderId="71" xfId="0" applyFont="1" applyFill="1" applyBorder="1" applyAlignment="1">
      <alignment vertical="center" shrinkToFit="1"/>
    </xf>
    <xf numFmtId="0" fontId="8" fillId="0" borderId="63" xfId="0" applyFont="1" applyBorder="1" applyAlignment="1">
      <alignment horizontal="center" vertical="center"/>
    </xf>
    <xf numFmtId="0" fontId="8" fillId="0" borderId="15" xfId="0" applyFont="1" applyBorder="1" applyAlignment="1">
      <alignment horizontal="center" vertical="center"/>
    </xf>
    <xf numFmtId="0" fontId="8" fillId="3" borderId="4"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38" fontId="8" fillId="2" borderId="5" xfId="0" applyNumberFormat="1" applyFont="1" applyFill="1" applyBorder="1" applyAlignment="1" applyProtection="1">
      <alignment horizontal="right"/>
      <protection locked="0"/>
    </xf>
    <xf numFmtId="38" fontId="8" fillId="2" borderId="1" xfId="0" applyNumberFormat="1" applyFont="1" applyFill="1" applyBorder="1" applyAlignment="1" applyProtection="1">
      <alignment horizontal="right"/>
      <protection locked="0"/>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6" fillId="0" borderId="46" xfId="0" applyFont="1" applyBorder="1" applyAlignment="1">
      <alignment vertical="center"/>
    </xf>
    <xf numFmtId="0" fontId="0" fillId="0" borderId="46" xfId="0" applyBorder="1" applyAlignment="1">
      <alignment vertical="center"/>
    </xf>
    <xf numFmtId="0" fontId="6" fillId="0" borderId="46" xfId="0" applyFont="1" applyBorder="1" applyAlignment="1">
      <alignment horizontal="left" vertical="center" wrapText="1"/>
    </xf>
    <xf numFmtId="0" fontId="0" fillId="0" borderId="46" xfId="0" applyBorder="1" applyAlignment="1">
      <alignment horizontal="left" vertical="center" wrapText="1"/>
    </xf>
    <xf numFmtId="0" fontId="0" fillId="0" borderId="64" xfId="0" applyBorder="1" applyAlignment="1">
      <alignment horizontal="left" vertical="center" wrapText="1"/>
    </xf>
    <xf numFmtId="0" fontId="0" fillId="0" borderId="10" xfId="0" applyBorder="1" applyAlignment="1">
      <alignment horizontal="left" vertical="center" wrapText="1"/>
    </xf>
    <xf numFmtId="0" fontId="8" fillId="3" borderId="0" xfId="0" applyFont="1" applyFill="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0" xfId="0" applyFont="1" applyFill="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8" fillId="0" borderId="85" xfId="0" applyFont="1" applyBorder="1" applyAlignment="1">
      <alignment horizontal="center" vertical="center" wrapText="1"/>
    </xf>
    <xf numFmtId="0" fontId="0" fillId="0" borderId="86" xfId="0" applyBorder="1" applyAlignment="1">
      <alignment horizontal="center" vertical="center"/>
    </xf>
    <xf numFmtId="0" fontId="8" fillId="0" borderId="85" xfId="0" applyFont="1" applyBorder="1" applyAlignment="1">
      <alignment horizontal="center" vertical="center"/>
    </xf>
    <xf numFmtId="0" fontId="0" fillId="0" borderId="53" xfId="0" applyBorder="1" applyAlignment="1">
      <alignment horizontal="center" vertical="center"/>
    </xf>
    <xf numFmtId="0" fontId="9" fillId="0" borderId="34" xfId="0" applyFont="1" applyBorder="1" applyAlignment="1">
      <alignment horizontal="left" vertical="top" wrapText="1"/>
    </xf>
    <xf numFmtId="0" fontId="26" fillId="0" borderId="34" xfId="0" applyFont="1" applyBorder="1" applyAlignment="1">
      <alignment horizontal="left" vertical="center" wrapText="1"/>
    </xf>
    <xf numFmtId="0" fontId="6" fillId="0" borderId="101" xfId="0" applyFont="1" applyBorder="1" applyAlignment="1">
      <alignment horizontal="left" vertical="center"/>
    </xf>
    <xf numFmtId="0" fontId="6" fillId="0" borderId="4" xfId="0" applyFont="1" applyBorder="1" applyAlignment="1">
      <alignment horizontal="left" vertical="center"/>
    </xf>
    <xf numFmtId="0" fontId="6" fillId="0" borderId="46" xfId="0" applyFont="1" applyBorder="1" applyAlignment="1">
      <alignment horizontal="left" vertical="center"/>
    </xf>
    <xf numFmtId="0" fontId="6" fillId="0" borderId="0" xfId="0" applyFont="1" applyAlignment="1">
      <alignment horizontal="left" vertical="center"/>
    </xf>
    <xf numFmtId="3" fontId="6" fillId="0" borderId="43" xfId="0" applyNumberFormat="1" applyFont="1" applyBorder="1" applyAlignment="1">
      <alignment horizontal="center" vertical="center"/>
    </xf>
    <xf numFmtId="3" fontId="6" fillId="0" borderId="17" xfId="0" applyNumberFormat="1" applyFont="1" applyBorder="1" applyAlignment="1">
      <alignment horizontal="center" vertical="center"/>
    </xf>
    <xf numFmtId="38" fontId="8" fillId="2" borderId="55" xfId="0" applyNumberFormat="1" applyFont="1" applyFill="1" applyBorder="1" applyAlignment="1">
      <alignment horizontal="right" vertical="center"/>
    </xf>
    <xf numFmtId="38" fontId="8" fillId="2" borderId="56" xfId="0" applyNumberFormat="1" applyFont="1" applyFill="1" applyBorder="1" applyAlignment="1">
      <alignment horizontal="right" vertical="center"/>
    </xf>
    <xf numFmtId="0" fontId="0" fillId="0" borderId="0" xfId="0" applyAlignment="1">
      <alignment horizontal="left" vertical="top" wrapText="1"/>
    </xf>
    <xf numFmtId="0" fontId="6" fillId="0" borderId="108" xfId="0" applyFont="1" applyBorder="1" applyAlignment="1">
      <alignment vertical="top" wrapText="1"/>
    </xf>
    <xf numFmtId="0" fontId="6" fillId="0" borderId="87" xfId="0" applyFont="1" applyBorder="1" applyAlignment="1">
      <alignment vertical="top" wrapText="1"/>
    </xf>
    <xf numFmtId="38" fontId="8" fillId="2" borderId="91" xfId="0" applyNumberFormat="1" applyFont="1" applyFill="1" applyBorder="1" applyAlignment="1">
      <alignment horizontal="right" vertical="center"/>
    </xf>
    <xf numFmtId="0" fontId="8" fillId="0" borderId="89" xfId="0" applyFont="1" applyBorder="1" applyAlignment="1">
      <alignment vertical="center" shrinkToFit="1"/>
    </xf>
    <xf numFmtId="0" fontId="8" fillId="0" borderId="43" xfId="0" applyFont="1" applyBorder="1" applyAlignment="1">
      <alignment vertical="center" shrinkToFit="1"/>
    </xf>
    <xf numFmtId="0" fontId="8" fillId="0" borderId="90" xfId="0" applyFont="1" applyBorder="1" applyAlignment="1">
      <alignment vertical="center" shrinkToFit="1"/>
    </xf>
    <xf numFmtId="0" fontId="6" fillId="0" borderId="85" xfId="0" applyFont="1" applyBorder="1" applyAlignment="1">
      <alignment horizontal="center" vertical="center"/>
    </xf>
    <xf numFmtId="0" fontId="6" fillId="0" borderId="53" xfId="0" applyFont="1" applyBorder="1" applyAlignment="1">
      <alignment horizontal="center" vertical="center"/>
    </xf>
    <xf numFmtId="0" fontId="6" fillId="0" borderId="43" xfId="0" applyFont="1" applyBorder="1" applyAlignment="1">
      <alignment horizontal="distributed"/>
    </xf>
    <xf numFmtId="0" fontId="6" fillId="2" borderId="43" xfId="0" applyFont="1" applyFill="1" applyBorder="1" applyAlignment="1" applyProtection="1">
      <alignment horizontal="center" vertical="center" shrinkToFit="1"/>
      <protection locked="0"/>
    </xf>
    <xf numFmtId="0" fontId="6" fillId="0" borderId="1" xfId="0" applyFont="1" applyBorder="1" applyAlignment="1">
      <alignment horizontal="distributed"/>
    </xf>
    <xf numFmtId="0" fontId="6" fillId="2" borderId="1" xfId="0" applyFont="1" applyFill="1" applyBorder="1" applyAlignment="1" applyProtection="1">
      <alignment horizontal="center" vertical="center" shrinkToFit="1"/>
      <protection locked="0"/>
    </xf>
    <xf numFmtId="0" fontId="6" fillId="3" borderId="0" xfId="0" applyFont="1" applyFill="1" applyAlignment="1" applyProtection="1">
      <alignment horizontal="left" shrinkToFit="1"/>
      <protection locked="0"/>
    </xf>
    <xf numFmtId="38" fontId="8" fillId="2" borderId="50" xfId="0" applyNumberFormat="1" applyFont="1" applyFill="1" applyBorder="1" applyAlignment="1" applyProtection="1">
      <alignment horizontal="right"/>
      <protection locked="0"/>
    </xf>
    <xf numFmtId="38" fontId="8" fillId="2" borderId="16" xfId="0" applyNumberFormat="1" applyFont="1" applyFill="1" applyBorder="1" applyAlignment="1" applyProtection="1">
      <alignment horizontal="right"/>
      <protection locked="0"/>
    </xf>
    <xf numFmtId="38" fontId="8" fillId="2" borderId="5" xfId="6" applyFont="1" applyFill="1" applyBorder="1" applyAlignment="1" applyProtection="1"/>
    <xf numFmtId="38" fontId="8" fillId="2" borderId="1" xfId="6" applyFont="1" applyFill="1" applyBorder="1" applyAlignment="1" applyProtection="1"/>
    <xf numFmtId="0" fontId="9" fillId="0" borderId="64" xfId="0" applyFont="1" applyBorder="1" applyAlignment="1">
      <alignment vertical="top" wrapText="1"/>
    </xf>
    <xf numFmtId="0" fontId="6" fillId="0" borderId="1" xfId="0" applyFont="1" applyBorder="1" applyAlignment="1">
      <alignment vertical="top" wrapText="1"/>
    </xf>
    <xf numFmtId="0" fontId="6" fillId="0" borderId="10" xfId="0" applyFont="1" applyBorder="1" applyAlignment="1">
      <alignment vertical="top" wrapText="1"/>
    </xf>
    <xf numFmtId="38" fontId="8" fillId="0" borderId="70" xfId="6" applyFont="1" applyFill="1" applyBorder="1" applyAlignment="1" applyProtection="1">
      <alignment horizontal="center" vertical="center"/>
    </xf>
    <xf numFmtId="38" fontId="8" fillId="0" borderId="68" xfId="6" applyFont="1" applyFill="1" applyBorder="1" applyAlignment="1" applyProtection="1">
      <alignment horizontal="center" vertical="center"/>
    </xf>
    <xf numFmtId="38" fontId="8" fillId="0" borderId="69" xfId="6" applyFont="1" applyFill="1" applyBorder="1" applyAlignment="1" applyProtection="1">
      <alignment horizontal="center" vertical="center"/>
    </xf>
    <xf numFmtId="38" fontId="8" fillId="4" borderId="70" xfId="6" applyFont="1" applyFill="1" applyBorder="1" applyAlignment="1" applyProtection="1">
      <alignment horizontal="center" vertical="center"/>
      <protection locked="0"/>
    </xf>
    <xf numFmtId="38" fontId="8" fillId="4" borderId="68" xfId="6" applyFont="1" applyFill="1" applyBorder="1" applyAlignment="1" applyProtection="1">
      <alignment horizontal="center" vertical="center"/>
      <protection locked="0"/>
    </xf>
    <xf numFmtId="38" fontId="8" fillId="4" borderId="71" xfId="6" applyFont="1" applyFill="1" applyBorder="1" applyAlignment="1" applyProtection="1">
      <alignment horizontal="center" vertical="center"/>
      <protection locked="0"/>
    </xf>
    <xf numFmtId="0" fontId="0" fillId="0" borderId="4" xfId="0" applyBorder="1" applyAlignment="1">
      <alignment horizontal="left" vertical="center"/>
    </xf>
    <xf numFmtId="0" fontId="0" fillId="0" borderId="11" xfId="0" applyBorder="1" applyAlignment="1">
      <alignment horizontal="left" vertical="center"/>
    </xf>
    <xf numFmtId="0" fontId="32" fillId="2" borderId="79" xfId="9" applyFont="1" applyFill="1" applyBorder="1" applyAlignment="1">
      <alignment horizontal="center" vertical="center" shrinkToFit="1"/>
    </xf>
    <xf numFmtId="0" fontId="32" fillId="2" borderId="36" xfId="9" applyFont="1" applyFill="1" applyBorder="1" applyAlignment="1">
      <alignment horizontal="center" vertical="center" shrinkToFit="1"/>
    </xf>
    <xf numFmtId="0" fontId="32" fillId="2" borderId="111" xfId="9" applyFont="1" applyFill="1" applyBorder="1" applyAlignment="1">
      <alignment horizontal="center" vertical="center" shrinkToFit="1"/>
    </xf>
    <xf numFmtId="0" fontId="30" fillId="0" borderId="5" xfId="10" applyFont="1" applyBorder="1" applyAlignment="1">
      <alignment horizontal="center" vertical="center" wrapText="1"/>
    </xf>
    <xf numFmtId="0" fontId="30" fillId="0" borderId="1" xfId="10" applyFont="1" applyBorder="1" applyAlignment="1">
      <alignment horizontal="center" vertical="center" wrapText="1"/>
    </xf>
    <xf numFmtId="0" fontId="30" fillId="0" borderId="10" xfId="10" applyFont="1" applyBorder="1" applyAlignment="1">
      <alignment horizontal="center" vertical="center" wrapText="1"/>
    </xf>
    <xf numFmtId="0" fontId="30" fillId="0" borderId="0" xfId="10" applyFont="1" applyBorder="1" applyAlignment="1">
      <alignment horizontal="center" vertical="center" wrapText="1"/>
    </xf>
    <xf numFmtId="0" fontId="30" fillId="0" borderId="65" xfId="11" applyFont="1" applyBorder="1" applyAlignment="1">
      <alignment horizontal="center" vertical="center" shrinkToFit="1"/>
    </xf>
    <xf numFmtId="0" fontId="30" fillId="0" borderId="87" xfId="10" applyFont="1" applyBorder="1" applyAlignment="1">
      <alignment horizontal="center" vertical="center" wrapText="1" shrinkToFit="1"/>
    </xf>
    <xf numFmtId="0" fontId="30" fillId="0" borderId="25" xfId="10" applyFont="1" applyBorder="1" applyAlignment="1">
      <alignment horizontal="center" vertical="center" wrapText="1" shrinkToFit="1"/>
    </xf>
    <xf numFmtId="0" fontId="30" fillId="0" borderId="80" xfId="10" applyFont="1" applyBorder="1" applyAlignment="1">
      <alignment horizontal="center" vertical="center" wrapText="1" shrinkToFit="1"/>
    </xf>
    <xf numFmtId="0" fontId="30" fillId="0" borderId="91" xfId="10" applyFont="1" applyBorder="1" applyAlignment="1">
      <alignment horizontal="center" vertical="center"/>
    </xf>
    <xf numFmtId="0" fontId="30" fillId="0" borderId="43" xfId="10" applyFont="1" applyBorder="1" applyAlignment="1">
      <alignment horizontal="center" vertical="center"/>
    </xf>
    <xf numFmtId="0" fontId="30" fillId="0" borderId="17" xfId="10" applyFont="1" applyBorder="1" applyAlignment="1">
      <alignment horizontal="center" vertical="center"/>
    </xf>
    <xf numFmtId="179" fontId="39" fillId="5" borderId="46" xfId="10" applyNumberFormat="1" applyFont="1" applyFill="1" applyBorder="1" applyAlignment="1">
      <alignment horizontal="left" vertical="center" wrapText="1" shrinkToFit="1"/>
    </xf>
    <xf numFmtId="179" fontId="39" fillId="5" borderId="0" xfId="10" applyNumberFormat="1" applyFont="1" applyFill="1" applyAlignment="1">
      <alignment horizontal="left" vertical="center" wrapText="1" shrinkToFit="1"/>
    </xf>
    <xf numFmtId="0" fontId="30" fillId="0" borderId="25" xfId="10" applyFont="1" applyBorder="1" applyAlignment="1" applyProtection="1">
      <alignment vertical="center" shrinkToFit="1"/>
      <protection locked="0"/>
    </xf>
    <xf numFmtId="179" fontId="39" fillId="5" borderId="79" xfId="10" applyNumberFormat="1" applyFont="1" applyFill="1" applyBorder="1" applyAlignment="1">
      <alignment vertical="center" shrinkToFit="1"/>
    </xf>
    <xf numFmtId="179" fontId="39" fillId="5" borderId="36" xfId="10" applyNumberFormat="1" applyFont="1" applyFill="1" applyBorder="1" applyAlignment="1">
      <alignment vertical="center" shrinkToFit="1"/>
    </xf>
    <xf numFmtId="179" fontId="39" fillId="5" borderId="111" xfId="10" applyNumberFormat="1" applyFont="1" applyFill="1" applyBorder="1" applyAlignment="1">
      <alignment vertical="center" shrinkToFit="1"/>
    </xf>
    <xf numFmtId="179" fontId="39" fillId="5" borderId="44" xfId="10" applyNumberFormat="1" applyFont="1" applyFill="1" applyBorder="1" applyAlignment="1">
      <alignment horizontal="left" vertical="center" wrapText="1" shrinkToFit="1"/>
    </xf>
    <xf numFmtId="179" fontId="39" fillId="5" borderId="34" xfId="10" applyNumberFormat="1" applyFont="1" applyFill="1" applyBorder="1" applyAlignment="1">
      <alignment horizontal="left" vertical="center" wrapText="1" shrinkToFit="1"/>
    </xf>
    <xf numFmtId="0" fontId="92" fillId="0" borderId="15" xfId="9" applyFont="1" applyBorder="1" applyAlignment="1">
      <alignment horizontal="center" vertical="center"/>
    </xf>
    <xf numFmtId="0" fontId="92" fillId="0" borderId="89" xfId="9" applyFont="1" applyBorder="1" applyAlignment="1">
      <alignment horizontal="center" vertical="center"/>
    </xf>
    <xf numFmtId="0" fontId="41" fillId="0" borderId="1" xfId="9" applyFont="1" applyBorder="1" applyAlignment="1">
      <alignment horizontal="left" wrapText="1"/>
    </xf>
    <xf numFmtId="55" fontId="39" fillId="5" borderId="17" xfId="10" applyNumberFormat="1" applyFont="1" applyFill="1" applyBorder="1" applyAlignment="1">
      <alignment horizontal="left" vertical="center" wrapText="1"/>
    </xf>
    <xf numFmtId="55" fontId="39" fillId="5" borderId="15" xfId="10" applyNumberFormat="1" applyFont="1" applyFill="1" applyBorder="1" applyAlignment="1">
      <alignment horizontal="left" vertical="center" wrapText="1"/>
    </xf>
    <xf numFmtId="55" fontId="92" fillId="5" borderId="2" xfId="10" applyNumberFormat="1" applyFont="1" applyFill="1" applyBorder="1" applyAlignment="1">
      <alignment horizontal="center" vertical="center"/>
    </xf>
    <xf numFmtId="55" fontId="92" fillId="5" borderId="4" xfId="10" applyNumberFormat="1" applyFont="1" applyFill="1" applyBorder="1" applyAlignment="1">
      <alignment horizontal="center" vertical="center"/>
    </xf>
    <xf numFmtId="55" fontId="92" fillId="5" borderId="5" xfId="10" applyNumberFormat="1" applyFont="1" applyFill="1" applyBorder="1" applyAlignment="1">
      <alignment horizontal="center" vertical="center"/>
    </xf>
    <xf numFmtId="55" fontId="92" fillId="5" borderId="1" xfId="10" applyNumberFormat="1" applyFont="1" applyFill="1" applyBorder="1" applyAlignment="1">
      <alignment horizontal="center" vertical="center"/>
    </xf>
    <xf numFmtId="0" fontId="39" fillId="11" borderId="72" xfId="10" applyFont="1" applyFill="1" applyBorder="1" applyAlignment="1">
      <alignment horizontal="center"/>
    </xf>
    <xf numFmtId="0" fontId="39" fillId="11" borderId="73" xfId="10" applyFont="1" applyFill="1" applyBorder="1" applyAlignment="1">
      <alignment horizontal="center"/>
    </xf>
    <xf numFmtId="0" fontId="39" fillId="0" borderId="17" xfId="9" applyFont="1" applyBorder="1" applyAlignment="1">
      <alignment horizontal="left" vertical="center"/>
    </xf>
    <xf numFmtId="0" fontId="39" fillId="0" borderId="15" xfId="9" applyFont="1" applyBorder="1" applyAlignment="1">
      <alignment horizontal="left" vertical="center"/>
    </xf>
    <xf numFmtId="0" fontId="6" fillId="2" borderId="7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11" xfId="0" applyFont="1" applyFill="1" applyBorder="1" applyAlignment="1">
      <alignment horizontal="center" vertical="center"/>
    </xf>
    <xf numFmtId="38" fontId="8" fillId="3" borderId="89" xfId="0" applyNumberFormat="1" applyFont="1" applyFill="1" applyBorder="1" applyAlignment="1" applyProtection="1">
      <alignment horizontal="right" vertical="center"/>
      <protection locked="0"/>
    </xf>
    <xf numFmtId="38" fontId="8" fillId="3" borderId="43" xfId="0" applyNumberFormat="1" applyFont="1" applyFill="1" applyBorder="1" applyAlignment="1" applyProtection="1">
      <alignment horizontal="right" vertical="center"/>
      <protection locked="0"/>
    </xf>
    <xf numFmtId="0" fontId="8" fillId="0" borderId="34" xfId="0" applyFont="1" applyBorder="1" applyAlignment="1">
      <alignment vertical="top" wrapText="1"/>
    </xf>
    <xf numFmtId="0" fontId="0" fillId="0" borderId="34" xfId="0" applyBorder="1" applyAlignment="1">
      <alignment horizontal="left" vertical="top" wrapText="1"/>
    </xf>
    <xf numFmtId="0" fontId="8" fillId="0" borderId="68" xfId="0" applyFont="1" applyBorder="1" applyAlignment="1">
      <alignment horizontal="left" vertical="center" wrapText="1"/>
    </xf>
    <xf numFmtId="0" fontId="8" fillId="0" borderId="71" xfId="0" applyFont="1" applyBorder="1" applyAlignment="1">
      <alignment horizontal="left" vertical="center" wrapText="1"/>
    </xf>
    <xf numFmtId="0" fontId="8" fillId="0" borderId="58" xfId="0" applyFont="1" applyBorder="1" applyAlignment="1">
      <alignment horizontal="left" vertical="center" wrapText="1"/>
    </xf>
    <xf numFmtId="0" fontId="8" fillId="0" borderId="56" xfId="0" applyFont="1" applyBorder="1" applyAlignment="1">
      <alignment horizontal="left" vertical="center" wrapText="1"/>
    </xf>
    <xf numFmtId="0" fontId="8" fillId="0" borderId="88" xfId="0" applyFont="1" applyBorder="1" applyAlignment="1">
      <alignment horizontal="left" vertical="center" wrapText="1"/>
    </xf>
    <xf numFmtId="38" fontId="8" fillId="2" borderId="134" xfId="0" applyNumberFormat="1" applyFont="1" applyFill="1" applyBorder="1" applyAlignment="1">
      <alignment horizontal="right" vertical="center"/>
    </xf>
    <xf numFmtId="38" fontId="8" fillId="2" borderId="80" xfId="0" applyNumberFormat="1" applyFont="1" applyFill="1" applyBorder="1" applyAlignment="1">
      <alignment horizontal="right" vertical="center"/>
    </xf>
    <xf numFmtId="38" fontId="8" fillId="2" borderId="50" xfId="0" applyNumberFormat="1" applyFont="1" applyFill="1" applyBorder="1" applyAlignment="1">
      <alignment horizontal="right" vertical="center"/>
    </xf>
    <xf numFmtId="0" fontId="8" fillId="3" borderId="110" xfId="0" applyFont="1"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8" fillId="0" borderId="70" xfId="0" applyFont="1" applyBorder="1" applyAlignment="1">
      <alignment horizontal="left" vertical="center" wrapText="1"/>
    </xf>
    <xf numFmtId="0" fontId="0" fillId="0" borderId="43" xfId="0" applyFont="1" applyBorder="1" applyAlignment="1">
      <alignment vertical="center" wrapText="1"/>
    </xf>
    <xf numFmtId="0" fontId="0" fillId="0" borderId="17" xfId="0" applyFont="1" applyBorder="1" applyAlignment="1">
      <alignment vertical="center" wrapText="1"/>
    </xf>
    <xf numFmtId="0" fontId="8" fillId="0" borderId="2" xfId="0" applyFont="1" applyBorder="1" applyAlignment="1">
      <alignment vertical="center" wrapText="1"/>
    </xf>
    <xf numFmtId="38" fontId="8" fillId="3" borderId="2" xfId="6" applyFont="1" applyFill="1" applyBorder="1" applyAlignment="1" applyProtection="1">
      <alignment horizontal="right" vertical="center"/>
      <protection locked="0"/>
    </xf>
    <xf numFmtId="38" fontId="8" fillId="3" borderId="4" xfId="6" applyFont="1" applyFill="1" applyBorder="1" applyAlignment="1" applyProtection="1">
      <alignment horizontal="right" vertical="center"/>
      <protection locked="0"/>
    </xf>
    <xf numFmtId="0" fontId="8" fillId="0" borderId="68" xfId="0" applyFont="1" applyBorder="1" applyAlignment="1">
      <alignment horizontal="center" vertical="center"/>
    </xf>
    <xf numFmtId="0" fontId="8" fillId="0" borderId="34" xfId="0" applyFont="1" applyBorder="1" applyAlignment="1">
      <alignment horizontal="left" vertical="top" wrapText="1"/>
    </xf>
    <xf numFmtId="0" fontId="8" fillId="0" borderId="79" xfId="0" applyFont="1" applyBorder="1" applyAlignment="1">
      <alignment vertical="center"/>
    </xf>
    <xf numFmtId="0" fontId="8" fillId="0" borderId="36" xfId="0" applyFont="1" applyBorder="1" applyAlignment="1">
      <alignment vertical="center"/>
    </xf>
    <xf numFmtId="0" fontId="8" fillId="0" borderId="119" xfId="0" applyFont="1" applyBorder="1" applyAlignment="1">
      <alignment vertical="center"/>
    </xf>
    <xf numFmtId="0" fontId="8" fillId="0" borderId="86" xfId="0" applyFont="1" applyBorder="1" applyAlignment="1">
      <alignment horizontal="center" vertical="center"/>
    </xf>
    <xf numFmtId="0" fontId="8" fillId="0" borderId="113" xfId="0" applyFont="1" applyBorder="1" applyAlignment="1">
      <alignment horizontal="left"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38" fontId="8" fillId="3" borderId="0" xfId="6" applyFont="1" applyFill="1" applyBorder="1" applyAlignment="1" applyProtection="1">
      <alignment horizontal="right" vertical="center"/>
      <protection locked="0"/>
    </xf>
    <xf numFmtId="55" fontId="8" fillId="4" borderId="70" xfId="0" applyNumberFormat="1" applyFont="1" applyFill="1" applyBorder="1" applyAlignment="1" applyProtection="1">
      <alignment horizontal="center" vertical="center"/>
      <protection locked="0"/>
    </xf>
    <xf numFmtId="55" fontId="8" fillId="4" borderId="68" xfId="0" applyNumberFormat="1" applyFont="1" applyFill="1" applyBorder="1" applyAlignment="1" applyProtection="1">
      <alignment horizontal="center" vertical="center"/>
      <protection locked="0"/>
    </xf>
    <xf numFmtId="55" fontId="8" fillId="4" borderId="71" xfId="0" applyNumberFormat="1" applyFont="1" applyFill="1" applyBorder="1" applyAlignment="1" applyProtection="1">
      <alignment horizontal="center" vertical="center"/>
      <protection locked="0"/>
    </xf>
    <xf numFmtId="0" fontId="8" fillId="0" borderId="46"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38" fontId="8" fillId="3" borderId="5" xfId="6" applyFont="1" applyFill="1" applyBorder="1" applyAlignment="1" applyProtection="1">
      <alignment vertical="center"/>
      <protection locked="0"/>
    </xf>
    <xf numFmtId="38" fontId="8" fillId="3" borderId="1" xfId="6" applyFont="1" applyFill="1" applyBorder="1" applyAlignment="1" applyProtection="1">
      <alignment vertical="center"/>
      <protection locked="0"/>
    </xf>
    <xf numFmtId="38" fontId="8" fillId="2" borderId="50" xfId="6" applyFont="1" applyFill="1" applyBorder="1" applyAlignment="1" applyProtection="1">
      <alignment vertical="center"/>
    </xf>
    <xf numFmtId="38" fontId="8" fillId="2" borderId="16" xfId="6" applyFont="1" applyFill="1" applyBorder="1" applyAlignment="1" applyProtection="1">
      <alignment vertical="center"/>
    </xf>
    <xf numFmtId="0" fontId="8" fillId="0" borderId="91" xfId="0" applyFont="1" applyBorder="1" applyAlignment="1">
      <alignment vertical="center" shrinkToFit="1"/>
    </xf>
    <xf numFmtId="0" fontId="8" fillId="0" borderId="17" xfId="0" applyFont="1" applyBorder="1" applyAlignment="1">
      <alignment vertical="center" shrinkToFit="1"/>
    </xf>
    <xf numFmtId="0" fontId="8" fillId="0" borderId="55" xfId="0" applyFont="1" applyBorder="1" applyAlignment="1">
      <alignment vertical="center"/>
    </xf>
    <xf numFmtId="0" fontId="8" fillId="0" borderId="108" xfId="0" applyFont="1" applyBorder="1" applyAlignment="1">
      <alignment horizontal="center" vertical="center" wrapText="1"/>
    </xf>
    <xf numFmtId="0" fontId="8" fillId="0" borderId="134" xfId="0" applyFont="1" applyBorder="1" applyAlignment="1">
      <alignment horizontal="center" vertical="center" wrapText="1"/>
    </xf>
    <xf numFmtId="0" fontId="8" fillId="0" borderId="50" xfId="0" applyFont="1" applyBorder="1" applyAlignment="1">
      <alignment horizontal="center" vertical="center"/>
    </xf>
    <xf numFmtId="0" fontId="8" fillId="0" borderId="16" xfId="0" applyFont="1" applyBorder="1" applyAlignment="1">
      <alignment horizontal="center" vertical="center"/>
    </xf>
    <xf numFmtId="0" fontId="8" fillId="0" borderId="5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89" xfId="0" applyFont="1" applyBorder="1" applyAlignment="1">
      <alignment horizontal="center" vertical="center"/>
    </xf>
    <xf numFmtId="0" fontId="8" fillId="0" borderId="43" xfId="0" applyFont="1" applyBorder="1" applyAlignment="1">
      <alignment horizontal="center" vertical="center"/>
    </xf>
    <xf numFmtId="0" fontId="8" fillId="0" borderId="17" xfId="0" applyFont="1" applyBorder="1" applyAlignment="1">
      <alignment horizontal="center" vertical="center"/>
    </xf>
    <xf numFmtId="38" fontId="8" fillId="0" borderId="89" xfId="0" applyNumberFormat="1" applyFont="1" applyBorder="1" applyAlignment="1">
      <alignment vertical="center"/>
    </xf>
    <xf numFmtId="38" fontId="8" fillId="0" borderId="43" xfId="0" applyNumberFormat="1" applyFont="1" applyBorder="1" applyAlignment="1">
      <alignment vertical="center"/>
    </xf>
    <xf numFmtId="38" fontId="8" fillId="0" borderId="43" xfId="0" applyNumberFormat="1" applyFont="1" applyBorder="1" applyAlignment="1">
      <alignment horizontal="right" vertical="center"/>
    </xf>
    <xf numFmtId="0" fontId="8" fillId="0" borderId="89"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17" xfId="0" applyFont="1" applyBorder="1" applyAlignment="1">
      <alignment horizontal="center" vertical="center" shrinkToFit="1"/>
    </xf>
    <xf numFmtId="0" fontId="8" fillId="3" borderId="89" xfId="0" applyFont="1" applyFill="1" applyBorder="1" applyAlignment="1" applyProtection="1">
      <alignment vertical="center" wrapText="1"/>
      <protection locked="0"/>
    </xf>
    <xf numFmtId="0" fontId="8" fillId="3" borderId="43" xfId="0" applyFont="1" applyFill="1" applyBorder="1" applyAlignment="1" applyProtection="1">
      <alignment vertical="center" wrapText="1"/>
      <protection locked="0"/>
    </xf>
    <xf numFmtId="0" fontId="8" fillId="3" borderId="89" xfId="0" applyFont="1" applyFill="1" applyBorder="1" applyAlignment="1" applyProtection="1">
      <alignment horizontal="center" vertical="center" wrapText="1"/>
      <protection locked="0"/>
    </xf>
    <xf numFmtId="0" fontId="8" fillId="3" borderId="43"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38" fontId="8" fillId="3" borderId="89" xfId="0" applyNumberFormat="1" applyFont="1" applyFill="1" applyBorder="1" applyAlignment="1" applyProtection="1">
      <alignment horizontal="center" vertical="center" shrinkToFit="1"/>
      <protection locked="0"/>
    </xf>
    <xf numFmtId="38" fontId="8" fillId="3" borderId="43" xfId="0" applyNumberFormat="1" applyFont="1" applyFill="1" applyBorder="1" applyAlignment="1" applyProtection="1">
      <alignment horizontal="center" vertical="center" shrinkToFit="1"/>
      <protection locked="0"/>
    </xf>
    <xf numFmtId="38" fontId="8" fillId="2" borderId="70" xfId="6" applyFont="1" applyFill="1" applyBorder="1" applyAlignment="1" applyProtection="1">
      <alignment vertical="center"/>
    </xf>
    <xf numFmtId="38" fontId="8" fillId="2" borderId="68" xfId="6" applyFont="1" applyFill="1" applyBorder="1" applyAlignment="1" applyProtection="1">
      <alignment vertical="center"/>
    </xf>
    <xf numFmtId="38" fontId="9" fillId="0" borderId="89" xfId="0" applyNumberFormat="1" applyFont="1" applyBorder="1" applyAlignment="1">
      <alignment vertical="center"/>
    </xf>
    <xf numFmtId="38" fontId="9" fillId="0" borderId="43" xfId="0" applyNumberFormat="1" applyFont="1" applyBorder="1" applyAlignment="1">
      <alignment vertical="center"/>
    </xf>
    <xf numFmtId="0" fontId="8" fillId="3" borderId="5"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0" borderId="56" xfId="0" applyFont="1" applyBorder="1" applyAlignment="1">
      <alignment horizontal="center" vertical="center"/>
    </xf>
    <xf numFmtId="0" fontId="8" fillId="0" borderId="88" xfId="0" applyFont="1" applyBorder="1" applyAlignment="1">
      <alignment horizontal="center" vertical="center"/>
    </xf>
    <xf numFmtId="38" fontId="8" fillId="0" borderId="5" xfId="0" applyNumberFormat="1" applyFont="1" applyBorder="1" applyAlignment="1">
      <alignment vertical="center"/>
    </xf>
    <xf numFmtId="38" fontId="8" fillId="0" borderId="1" xfId="0" applyNumberFormat="1" applyFont="1" applyBorder="1" applyAlignment="1">
      <alignment vertical="center"/>
    </xf>
    <xf numFmtId="38" fontId="8" fillId="0" borderId="1" xfId="0" applyNumberFormat="1" applyFont="1" applyBorder="1" applyAlignment="1">
      <alignment horizontal="right" vertical="center"/>
    </xf>
    <xf numFmtId="38" fontId="8" fillId="2" borderId="43" xfId="6" applyFont="1" applyFill="1" applyBorder="1" applyAlignment="1" applyProtection="1">
      <alignment horizontal="right" vertical="center"/>
    </xf>
    <xf numFmtId="38" fontId="8" fillId="0" borderId="70" xfId="0" applyNumberFormat="1" applyFont="1" applyBorder="1" applyAlignment="1">
      <alignment vertical="center"/>
    </xf>
    <xf numFmtId="38" fontId="8" fillId="0" borderId="68" xfId="0" applyNumberFormat="1" applyFont="1" applyBorder="1" applyAlignment="1">
      <alignment vertical="center"/>
    </xf>
    <xf numFmtId="38" fontId="8" fillId="0" borderId="68" xfId="0" applyNumberFormat="1" applyFont="1" applyBorder="1" applyAlignment="1">
      <alignment horizontal="right" vertical="center"/>
    </xf>
    <xf numFmtId="0" fontId="8" fillId="0" borderId="36" xfId="8" applyFont="1" applyBorder="1" applyAlignment="1">
      <alignment horizontal="center" vertical="center"/>
    </xf>
    <xf numFmtId="0" fontId="8" fillId="0" borderId="111" xfId="8" applyFont="1" applyBorder="1" applyAlignment="1">
      <alignment horizontal="center" vertical="center"/>
    </xf>
    <xf numFmtId="0" fontId="8" fillId="0" borderId="79" xfId="8" applyFont="1" applyBorder="1" applyAlignment="1">
      <alignment horizontal="center" vertical="center"/>
    </xf>
    <xf numFmtId="176" fontId="8" fillId="0" borderId="16" xfId="8" applyNumberFormat="1" applyFont="1" applyBorder="1" applyAlignment="1">
      <alignment horizontal="left" vertical="top" wrapText="1"/>
    </xf>
    <xf numFmtId="176" fontId="8" fillId="0" borderId="16" xfId="0" applyNumberFormat="1" applyFont="1" applyBorder="1" applyAlignment="1">
      <alignment horizontal="left" vertical="top" wrapText="1"/>
    </xf>
    <xf numFmtId="0" fontId="12" fillId="0" borderId="16" xfId="0" applyFont="1" applyBorder="1" applyAlignment="1">
      <alignment vertical="center"/>
    </xf>
    <xf numFmtId="0" fontId="12" fillId="0" borderId="16" xfId="0" applyFont="1" applyBorder="1" applyAlignment="1">
      <alignment vertical="top"/>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0" fillId="0" borderId="199" xfId="0" applyBorder="1" applyAlignment="1">
      <alignment horizontal="left" vertical="center" wrapText="1"/>
    </xf>
    <xf numFmtId="0" fontId="0" fillId="0" borderId="5" xfId="0" applyFill="1" applyBorder="1" applyAlignment="1">
      <alignment vertical="center" wrapText="1"/>
    </xf>
    <xf numFmtId="0" fontId="0" fillId="0" borderId="1" xfId="0" applyFill="1" applyBorder="1" applyAlignment="1">
      <alignment vertical="center" wrapText="1"/>
    </xf>
    <xf numFmtId="0" fontId="0" fillId="0" borderId="6" xfId="0" applyFill="1" applyBorder="1" applyAlignment="1">
      <alignment vertical="center" wrapText="1"/>
    </xf>
    <xf numFmtId="0" fontId="0" fillId="0" borderId="0" xfId="0" applyFill="1" applyAlignment="1">
      <alignment vertical="center" wrapText="1"/>
    </xf>
    <xf numFmtId="0" fontId="0" fillId="0" borderId="202" xfId="0" applyBorder="1" applyAlignment="1">
      <alignment horizontal="left" vertical="center"/>
    </xf>
    <xf numFmtId="0" fontId="0" fillId="0" borderId="199" xfId="0" applyFill="1" applyBorder="1" applyAlignment="1">
      <alignment horizontal="left" vertical="center" wrapText="1"/>
    </xf>
    <xf numFmtId="0" fontId="0" fillId="0" borderId="203" xfId="0" applyBorder="1" applyAlignment="1">
      <alignment horizontal="left" vertical="center" wrapText="1"/>
    </xf>
    <xf numFmtId="0" fontId="0" fillId="0" borderId="201" xfId="0" applyBorder="1" applyAlignment="1">
      <alignment horizontal="left" vertical="center" wrapText="1"/>
    </xf>
    <xf numFmtId="0" fontId="0" fillId="0" borderId="200" xfId="0" applyBorder="1" applyAlignment="1">
      <alignment horizontal="left" vertical="center" wrapText="1"/>
    </xf>
    <xf numFmtId="0" fontId="0" fillId="0" borderId="204" xfId="0" applyFill="1" applyBorder="1" applyAlignment="1">
      <alignment horizontal="left" vertical="center" wrapText="1"/>
    </xf>
    <xf numFmtId="0" fontId="0" fillId="0" borderId="202" xfId="0" applyFill="1" applyBorder="1" applyAlignment="1">
      <alignment horizontal="left" vertical="center" wrapText="1"/>
    </xf>
    <xf numFmtId="0" fontId="0" fillId="0" borderId="205" xfId="0" applyFill="1" applyBorder="1" applyAlignment="1">
      <alignment horizontal="left" vertical="center" wrapText="1"/>
    </xf>
    <xf numFmtId="0" fontId="0" fillId="0" borderId="201" xfId="0" applyFill="1" applyBorder="1" applyAlignment="1">
      <alignment horizontal="left" vertical="center" wrapText="1"/>
    </xf>
    <xf numFmtId="0" fontId="0" fillId="0" borderId="177" xfId="0" applyFill="1" applyBorder="1" applyAlignment="1">
      <alignment horizontal="left" vertical="center" wrapText="1" shrinkToFit="1"/>
    </xf>
    <xf numFmtId="0" fontId="0" fillId="0" borderId="177" xfId="0" applyFill="1" applyBorder="1" applyAlignment="1">
      <alignment horizontal="left" vertical="center" shrinkToFit="1"/>
    </xf>
    <xf numFmtId="0" fontId="0" fillId="0" borderId="175" xfId="0" applyFill="1" applyBorder="1" applyAlignment="1">
      <alignment horizontal="left" vertical="center" shrinkToFit="1"/>
    </xf>
    <xf numFmtId="0" fontId="0" fillId="0" borderId="9" xfId="0" applyFill="1" applyBorder="1" applyAlignment="1">
      <alignment horizontal="left" vertical="center"/>
    </xf>
    <xf numFmtId="0" fontId="0" fillId="0" borderId="174" xfId="0" applyFill="1" applyBorder="1" applyAlignment="1">
      <alignment horizontal="left" vertical="center" wrapText="1"/>
    </xf>
    <xf numFmtId="0" fontId="6" fillId="0" borderId="54" xfId="0" applyFont="1" applyBorder="1" applyAlignment="1">
      <alignment horizontal="center" vertical="center"/>
    </xf>
    <xf numFmtId="38" fontId="48" fillId="11" borderId="89" xfId="0" applyNumberFormat="1" applyFont="1" applyFill="1" applyBorder="1" applyAlignment="1">
      <alignment horizontal="right" vertical="center"/>
    </xf>
    <xf numFmtId="38" fontId="48" fillId="11" borderId="43" xfId="0" applyNumberFormat="1" applyFont="1" applyFill="1" applyBorder="1" applyAlignment="1">
      <alignment horizontal="right" vertical="center"/>
    </xf>
    <xf numFmtId="0" fontId="8" fillId="0" borderId="55" xfId="0" applyFont="1"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38" fontId="8" fillId="2" borderId="2" xfId="6" applyFont="1" applyFill="1" applyBorder="1" applyAlignment="1" applyProtection="1">
      <alignment horizontal="right" vertical="center"/>
      <protection locked="0"/>
    </xf>
    <xf numFmtId="38" fontId="8" fillId="2" borderId="4" xfId="6" applyFont="1" applyFill="1" applyBorder="1" applyAlignment="1" applyProtection="1">
      <alignment horizontal="right" vertical="center"/>
      <protection locked="0"/>
    </xf>
    <xf numFmtId="0" fontId="6" fillId="2" borderId="89" xfId="0" applyFont="1" applyFill="1" applyBorder="1" applyAlignment="1">
      <alignment horizontal="right" vertical="center" shrinkToFit="1"/>
    </xf>
    <xf numFmtId="0" fontId="6" fillId="2" borderId="43" xfId="0" applyFont="1" applyFill="1" applyBorder="1" applyAlignment="1">
      <alignment horizontal="right" vertical="center" shrinkToFit="1"/>
    </xf>
    <xf numFmtId="0" fontId="6" fillId="2" borderId="90" xfId="0" applyFont="1" applyFill="1" applyBorder="1" applyAlignment="1">
      <alignment horizontal="right" vertical="center" shrinkToFit="1"/>
    </xf>
    <xf numFmtId="0" fontId="6" fillId="0" borderId="4" xfId="0" applyFont="1" applyBorder="1" applyAlignment="1">
      <alignment vertical="center" wrapText="1"/>
    </xf>
    <xf numFmtId="0" fontId="0" fillId="0" borderId="3" xfId="0" applyBorder="1" applyAlignment="1">
      <alignment vertical="center" wrapText="1"/>
    </xf>
    <xf numFmtId="0" fontId="6" fillId="0" borderId="43" xfId="0" applyFont="1" applyBorder="1" applyAlignment="1">
      <alignment vertical="center" wrapText="1"/>
    </xf>
    <xf numFmtId="0" fontId="6" fillId="0" borderId="17" xfId="0" applyFont="1" applyBorder="1" applyAlignment="1">
      <alignment vertical="center" wrapText="1"/>
    </xf>
    <xf numFmtId="0" fontId="6" fillId="0" borderId="86" xfId="0" applyFont="1" applyBorder="1" applyAlignment="1">
      <alignment horizontal="center" vertical="center"/>
    </xf>
    <xf numFmtId="0" fontId="9" fillId="0" borderId="40" xfId="0" applyFont="1" applyBorder="1" applyAlignment="1">
      <alignment horizontal="distributed" vertical="center"/>
    </xf>
    <xf numFmtId="0" fontId="9" fillId="0" borderId="41" xfId="0" applyFont="1" applyBorder="1" applyAlignment="1">
      <alignment horizontal="distributed" vertical="center"/>
    </xf>
    <xf numFmtId="0" fontId="6" fillId="0" borderId="43" xfId="0" applyFont="1" applyBorder="1" applyAlignment="1">
      <alignment horizontal="center" vertical="center"/>
    </xf>
    <xf numFmtId="0" fontId="6" fillId="0" borderId="0" xfId="0" applyFont="1" applyAlignment="1">
      <alignment vertical="center" wrapText="1"/>
    </xf>
    <xf numFmtId="3" fontId="8" fillId="2" borderId="70" xfId="0" applyNumberFormat="1" applyFont="1" applyFill="1" applyBorder="1" applyAlignment="1" applyProtection="1">
      <alignment horizontal="right"/>
      <protection locked="0"/>
    </xf>
    <xf numFmtId="3" fontId="8" fillId="2" borderId="68" xfId="0" applyNumberFormat="1" applyFont="1" applyFill="1" applyBorder="1" applyAlignment="1" applyProtection="1">
      <alignment horizontal="right"/>
      <protection locked="0"/>
    </xf>
    <xf numFmtId="3" fontId="8" fillId="2" borderId="89" xfId="0" applyNumberFormat="1" applyFont="1" applyFill="1" applyBorder="1" applyAlignment="1" applyProtection="1">
      <alignment horizontal="right"/>
      <protection locked="0"/>
    </xf>
    <xf numFmtId="3" fontId="8" fillId="2" borderId="43" xfId="0" applyNumberFormat="1" applyFont="1" applyFill="1" applyBorder="1" applyAlignment="1" applyProtection="1">
      <alignment horizontal="right"/>
      <protection locked="0"/>
    </xf>
    <xf numFmtId="0" fontId="9" fillId="0" borderId="63" xfId="0" applyFont="1" applyBorder="1" applyAlignment="1">
      <alignment horizontal="distributed" vertical="center"/>
    </xf>
    <xf numFmtId="0" fontId="9" fillId="0" borderId="15" xfId="0" applyFont="1" applyBorder="1" applyAlignment="1">
      <alignment horizontal="distributed" vertical="center"/>
    </xf>
    <xf numFmtId="0" fontId="6" fillId="2" borderId="70" xfId="0" applyFont="1" applyFill="1" applyBorder="1" applyAlignment="1">
      <alignment horizontal="right" vertical="center" shrinkToFit="1"/>
    </xf>
    <xf numFmtId="0" fontId="6" fillId="2" borderId="68" xfId="0" applyFont="1" applyFill="1" applyBorder="1" applyAlignment="1">
      <alignment horizontal="right" vertical="center" shrinkToFit="1"/>
    </xf>
    <xf numFmtId="0" fontId="6" fillId="2" borderId="71" xfId="0" applyFont="1" applyFill="1" applyBorder="1" applyAlignment="1">
      <alignment horizontal="right" vertical="center" shrinkToFi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70" xfId="0" applyFont="1" applyBorder="1" applyAlignment="1">
      <alignment horizontal="center" vertical="center"/>
    </xf>
    <xf numFmtId="38" fontId="8" fillId="2" borderId="0" xfId="6" applyFont="1" applyFill="1" applyBorder="1" applyAlignment="1" applyProtection="1">
      <alignment horizontal="right" vertical="center"/>
      <protection locked="0"/>
    </xf>
    <xf numFmtId="0" fontId="9" fillId="0" borderId="64"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8" fillId="0" borderId="45" xfId="0" applyFont="1" applyBorder="1" applyAlignment="1">
      <alignment vertical="top" wrapText="1"/>
    </xf>
    <xf numFmtId="0" fontId="8" fillId="0" borderId="87" xfId="0" applyFont="1" applyBorder="1" applyAlignment="1">
      <alignment vertical="top" wrapText="1"/>
    </xf>
    <xf numFmtId="38" fontId="8" fillId="2" borderId="58" xfId="0" applyNumberFormat="1" applyFont="1" applyFill="1" applyBorder="1" applyAlignment="1" applyProtection="1">
      <alignment horizontal="right" vertical="center"/>
      <protection locked="0"/>
    </xf>
    <xf numFmtId="38" fontId="8" fillId="2" borderId="56" xfId="0" applyNumberFormat="1" applyFont="1" applyFill="1" applyBorder="1" applyAlignment="1" applyProtection="1">
      <alignment horizontal="right" vertical="center"/>
      <protection locked="0"/>
    </xf>
    <xf numFmtId="0" fontId="6" fillId="3" borderId="0" xfId="0" applyFont="1" applyFill="1" applyAlignment="1" applyProtection="1">
      <alignment horizontal="center" shrinkToFit="1"/>
      <protection locked="0"/>
    </xf>
    <xf numFmtId="0" fontId="6" fillId="0" borderId="0" xfId="0" applyFont="1" applyAlignment="1">
      <alignment horizontal="distributed"/>
    </xf>
    <xf numFmtId="0" fontId="6" fillId="2" borderId="0" xfId="0" applyFont="1" applyFill="1" applyAlignment="1" applyProtection="1">
      <alignment horizontal="center" vertical="center" shrinkToFit="1"/>
      <protection locked="0"/>
    </xf>
    <xf numFmtId="0" fontId="8" fillId="0" borderId="54" xfId="0" applyFont="1" applyBorder="1" applyAlignment="1">
      <alignment horizontal="center" vertical="center"/>
    </xf>
    <xf numFmtId="3" fontId="6" fillId="0" borderId="90" xfId="0" applyNumberFormat="1" applyFont="1" applyBorder="1" applyAlignment="1">
      <alignment horizontal="center" vertical="center"/>
    </xf>
    <xf numFmtId="0" fontId="6" fillId="3" borderId="2"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7" xfId="0" applyFont="1" applyBorder="1" applyAlignment="1">
      <alignment horizontal="left" vertical="center" wrapText="1"/>
    </xf>
    <xf numFmtId="0" fontId="8" fillId="0" borderId="16" xfId="0" applyFont="1" applyBorder="1" applyAlignment="1">
      <alignment horizontal="left" vertical="center" wrapText="1"/>
    </xf>
    <xf numFmtId="0" fontId="8" fillId="0" borderId="48" xfId="0" applyFont="1" applyBorder="1" applyAlignment="1">
      <alignment horizontal="left" vertical="center" wrapText="1"/>
    </xf>
    <xf numFmtId="0" fontId="6" fillId="0" borderId="4"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10" xfId="0" applyFont="1" applyBorder="1" applyAlignment="1">
      <alignment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3" fontId="8" fillId="3" borderId="89" xfId="0" applyNumberFormat="1" applyFont="1" applyFill="1" applyBorder="1" applyAlignment="1" applyProtection="1">
      <alignment horizontal="center"/>
      <protection locked="0"/>
    </xf>
    <xf numFmtId="3" fontId="8" fillId="3" borderId="43" xfId="0" applyNumberFormat="1" applyFont="1" applyFill="1" applyBorder="1" applyAlignment="1" applyProtection="1">
      <alignment horizontal="center"/>
      <protection locked="0"/>
    </xf>
    <xf numFmtId="3" fontId="8" fillId="3" borderId="90" xfId="0" applyNumberFormat="1" applyFont="1" applyFill="1" applyBorder="1" applyAlignment="1" applyProtection="1">
      <alignment horizontal="center"/>
      <protection locked="0"/>
    </xf>
    <xf numFmtId="0" fontId="8" fillId="0" borderId="52" xfId="8" applyFont="1" applyBorder="1" applyAlignment="1">
      <alignment horizontal="center" vertical="center" wrapText="1"/>
    </xf>
    <xf numFmtId="0" fontId="8" fillId="0" borderId="54" xfId="8" applyFont="1" applyBorder="1" applyAlignment="1">
      <alignment horizontal="center" vertical="center" wrapText="1"/>
    </xf>
    <xf numFmtId="0" fontId="48" fillId="0" borderId="49" xfId="0" applyFont="1" applyBorder="1" applyAlignment="1">
      <alignment horizontal="center" vertical="center"/>
    </xf>
    <xf numFmtId="0" fontId="48" fillId="0" borderId="34" xfId="0" applyFont="1" applyBorder="1" applyAlignment="1">
      <alignment horizontal="center" vertical="center"/>
    </xf>
    <xf numFmtId="0" fontId="48" fillId="0" borderId="45" xfId="0" applyFont="1" applyBorder="1" applyAlignment="1">
      <alignment horizontal="center" vertical="center"/>
    </xf>
    <xf numFmtId="0" fontId="48" fillId="0" borderId="50" xfId="0" applyFont="1" applyBorder="1" applyAlignment="1">
      <alignment horizontal="center" vertical="center"/>
    </xf>
    <xf numFmtId="0" fontId="48" fillId="0" borderId="16" xfId="0" applyFont="1" applyBorder="1" applyAlignment="1">
      <alignment horizontal="center" vertical="center"/>
    </xf>
    <xf numFmtId="0" fontId="48" fillId="0" borderId="48" xfId="0" applyFont="1" applyBorder="1" applyAlignment="1">
      <alignment horizontal="center" vertical="center"/>
    </xf>
    <xf numFmtId="0" fontId="8" fillId="0" borderId="87"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113" xfId="0" applyFont="1" applyBorder="1" applyAlignment="1">
      <alignment horizontal="left" vertical="center" shrinkToFit="1"/>
    </xf>
    <xf numFmtId="0" fontId="8" fillId="0" borderId="68" xfId="0" applyFont="1" applyBorder="1" applyAlignment="1">
      <alignment horizontal="left" vertical="center" shrinkToFit="1"/>
    </xf>
    <xf numFmtId="0" fontId="8" fillId="0" borderId="69" xfId="0" applyFont="1" applyBorder="1" applyAlignment="1">
      <alignment horizontal="left" vertical="center" shrinkToFit="1"/>
    </xf>
    <xf numFmtId="38" fontId="8" fillId="2" borderId="5" xfId="6" applyFont="1" applyFill="1" applyBorder="1" applyAlignment="1" applyProtection="1">
      <alignment vertical="center"/>
      <protection locked="0"/>
    </xf>
    <xf numFmtId="38" fontId="8" fillId="2" borderId="1" xfId="6" applyFont="1" applyFill="1" applyBorder="1" applyAlignment="1" applyProtection="1">
      <alignment vertical="center"/>
      <protection locked="0"/>
    </xf>
    <xf numFmtId="0" fontId="8" fillId="3" borderId="43" xfId="0" applyFont="1" applyFill="1" applyBorder="1" applyAlignment="1" applyProtection="1">
      <alignment vertical="center"/>
      <protection locked="0"/>
    </xf>
    <xf numFmtId="0" fontId="9" fillId="0" borderId="16" xfId="0" applyFont="1" applyBorder="1" applyAlignment="1">
      <alignment horizontal="center" vertical="center" wrapText="1"/>
    </xf>
    <xf numFmtId="0" fontId="9" fillId="0" borderId="48" xfId="0" applyFont="1" applyBorder="1" applyAlignment="1">
      <alignment horizontal="center" vertical="center" wrapText="1"/>
    </xf>
    <xf numFmtId="0" fontId="8" fillId="0" borderId="5" xfId="0" applyFont="1" applyBorder="1" applyAlignment="1">
      <alignment vertical="center" wrapText="1"/>
    </xf>
    <xf numFmtId="0" fontId="8" fillId="0" borderId="1" xfId="0" applyFont="1" applyBorder="1" applyAlignment="1">
      <alignment vertical="center"/>
    </xf>
    <xf numFmtId="0" fontId="9" fillId="0" borderId="43" xfId="0" applyFont="1" applyBorder="1" applyAlignment="1">
      <alignment horizontal="center" vertical="center"/>
    </xf>
    <xf numFmtId="0" fontId="9" fillId="0" borderId="17" xfId="0" applyFont="1" applyBorder="1" applyAlignment="1">
      <alignment horizontal="center" vertical="center"/>
    </xf>
    <xf numFmtId="0" fontId="8" fillId="0" borderId="79" xfId="0" applyFont="1" applyBorder="1" applyAlignment="1">
      <alignment horizontal="left" vertical="center"/>
    </xf>
    <xf numFmtId="0" fontId="8" fillId="0" borderId="36" xfId="0" applyFont="1" applyBorder="1" applyAlignment="1">
      <alignment horizontal="left" vertical="center"/>
    </xf>
    <xf numFmtId="38" fontId="8" fillId="2" borderId="110" xfId="6" applyFont="1" applyFill="1" applyBorder="1" applyAlignment="1" applyProtection="1">
      <alignment vertical="center"/>
    </xf>
    <xf numFmtId="38" fontId="8" fillId="2" borderId="36" xfId="6" applyFont="1" applyFill="1" applyBorder="1" applyAlignment="1" applyProtection="1">
      <alignment vertical="center"/>
    </xf>
    <xf numFmtId="38" fontId="8" fillId="3" borderId="89" xfId="0" applyNumberFormat="1" applyFont="1" applyFill="1" applyBorder="1" applyAlignment="1" applyProtection="1">
      <alignment vertical="center" shrinkToFit="1"/>
      <protection locked="0"/>
    </xf>
    <xf numFmtId="38" fontId="8" fillId="3" borderId="43" xfId="0" applyNumberFormat="1" applyFont="1" applyFill="1" applyBorder="1" applyAlignment="1" applyProtection="1">
      <alignment vertical="center" shrinkToFit="1"/>
      <protection locked="0"/>
    </xf>
    <xf numFmtId="38" fontId="8" fillId="2" borderId="43" xfId="6" applyFont="1" applyFill="1" applyBorder="1" applyAlignment="1" applyProtection="1">
      <alignment vertical="center"/>
    </xf>
    <xf numFmtId="0" fontId="8" fillId="0" borderId="79" xfId="8" applyFont="1" applyBorder="1" applyAlignment="1">
      <alignment horizontal="center" vertical="center" shrinkToFit="1"/>
    </xf>
    <xf numFmtId="0" fontId="8" fillId="0" borderId="36" xfId="8" applyFont="1" applyBorder="1" applyAlignment="1">
      <alignment horizontal="center" vertical="center" shrinkToFit="1"/>
    </xf>
    <xf numFmtId="0" fontId="8" fillId="0" borderId="111" xfId="8" applyFont="1" applyBorder="1" applyAlignment="1">
      <alignment horizontal="center" vertical="center" shrinkToFit="1"/>
    </xf>
    <xf numFmtId="0" fontId="8" fillId="2" borderId="79" xfId="8" applyFont="1" applyFill="1" applyBorder="1" applyAlignment="1">
      <alignment horizontal="center" vertical="center"/>
    </xf>
    <xf numFmtId="0" fontId="8" fillId="2" borderId="36" xfId="8" applyFont="1" applyFill="1" applyBorder="1" applyAlignment="1">
      <alignment horizontal="center" vertical="center"/>
    </xf>
    <xf numFmtId="0" fontId="8" fillId="2" borderId="111" xfId="8" applyFont="1" applyFill="1" applyBorder="1" applyAlignment="1">
      <alignment horizontal="center" vertical="center"/>
    </xf>
    <xf numFmtId="0" fontId="9" fillId="0" borderId="58" xfId="0" applyFont="1" applyBorder="1" applyAlignment="1">
      <alignment horizontal="center" vertical="center" wrapText="1"/>
    </xf>
    <xf numFmtId="0" fontId="9" fillId="0" borderId="56" xfId="0" applyFont="1" applyBorder="1" applyAlignment="1">
      <alignment horizontal="center" vertical="center"/>
    </xf>
    <xf numFmtId="0" fontId="9" fillId="0" borderId="88"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13" fillId="0" borderId="43" xfId="9" applyFont="1" applyBorder="1" applyAlignment="1">
      <alignment horizontal="distributed" vertical="center"/>
    </xf>
    <xf numFmtId="0" fontId="13" fillId="3" borderId="43" xfId="9" applyFont="1" applyFill="1" applyBorder="1" applyAlignment="1" applyProtection="1">
      <alignment horizontal="center" vertical="center" shrinkToFit="1"/>
      <protection locked="0"/>
    </xf>
    <xf numFmtId="0" fontId="6" fillId="0" borderId="68" xfId="0" applyFont="1" applyBorder="1" applyAlignment="1">
      <alignment vertical="center" wrapText="1"/>
    </xf>
    <xf numFmtId="0" fontId="6" fillId="0" borderId="56" xfId="0" applyFont="1" applyBorder="1" applyAlignment="1">
      <alignment vertical="center" wrapText="1"/>
    </xf>
    <xf numFmtId="0" fontId="8" fillId="0" borderId="0" xfId="0" applyFont="1" applyAlignment="1">
      <alignment horizontal="left" vertical="top" wrapText="1"/>
    </xf>
    <xf numFmtId="0" fontId="0" fillId="0" borderId="0" xfId="0" applyFont="1" applyAlignment="1">
      <alignment vertical="center"/>
    </xf>
    <xf numFmtId="0" fontId="13" fillId="3" borderId="0" xfId="9" applyFont="1" applyFill="1" applyAlignment="1" applyProtection="1">
      <alignment horizontal="center" vertical="center" shrinkToFit="1"/>
      <protection locked="0"/>
    </xf>
    <xf numFmtId="0" fontId="8" fillId="0" borderId="0" xfId="0" applyFont="1" applyAlignment="1">
      <alignment vertical="top" wrapText="1"/>
    </xf>
    <xf numFmtId="0" fontId="0" fillId="0" borderId="0" xfId="0" applyFont="1" applyAlignment="1">
      <alignment vertical="center" wrapText="1"/>
    </xf>
    <xf numFmtId="0" fontId="6" fillId="0" borderId="101" xfId="0" applyFont="1" applyBorder="1" applyAlignment="1">
      <alignment horizontal="left" vertical="center" wrapText="1"/>
    </xf>
    <xf numFmtId="0" fontId="19" fillId="0" borderId="4" xfId="0" applyFont="1" applyBorder="1" applyAlignment="1">
      <alignment horizontal="left" vertical="center"/>
    </xf>
    <xf numFmtId="0" fontId="6" fillId="0" borderId="58" xfId="0" applyFont="1" applyBorder="1" applyAlignment="1">
      <alignment vertical="center"/>
    </xf>
    <xf numFmtId="0" fontId="6" fillId="0" borderId="56" xfId="0" applyFont="1" applyBorder="1" applyAlignment="1">
      <alignment vertical="center"/>
    </xf>
    <xf numFmtId="0" fontId="13" fillId="0" borderId="1" xfId="9" applyFont="1" applyBorder="1" applyAlignment="1">
      <alignment horizontal="distributed" vertical="center"/>
    </xf>
    <xf numFmtId="0" fontId="13" fillId="3" borderId="1" xfId="9" applyFont="1" applyFill="1" applyBorder="1" applyAlignment="1" applyProtection="1">
      <alignment horizontal="center" vertical="center" shrinkToFit="1"/>
      <protection locked="0"/>
    </xf>
    <xf numFmtId="0" fontId="6" fillId="0" borderId="70" xfId="0" applyFont="1" applyBorder="1" applyAlignment="1">
      <alignment horizontal="left" vertical="center" wrapText="1"/>
    </xf>
    <xf numFmtId="0" fontId="6" fillId="0" borderId="68" xfId="0" applyFont="1" applyBorder="1" applyAlignment="1">
      <alignment horizontal="left" vertical="center" wrapText="1"/>
    </xf>
    <xf numFmtId="0" fontId="19" fillId="0" borderId="68" xfId="0" applyFont="1" applyBorder="1" applyAlignment="1">
      <alignment vertical="center"/>
    </xf>
    <xf numFmtId="0" fontId="19" fillId="0" borderId="71" xfId="0" applyFont="1" applyBorder="1" applyAlignment="1">
      <alignment vertical="center"/>
    </xf>
    <xf numFmtId="0" fontId="6" fillId="0" borderId="58" xfId="0" applyFont="1" applyBorder="1" applyAlignment="1">
      <alignment horizontal="left" vertical="center" wrapText="1"/>
    </xf>
    <xf numFmtId="0" fontId="19" fillId="0" borderId="56" xfId="0" applyFont="1" applyBorder="1" applyAlignment="1">
      <alignment vertical="center"/>
    </xf>
    <xf numFmtId="0" fontId="19" fillId="0" borderId="88" xfId="0" applyFont="1" applyBorder="1" applyAlignment="1">
      <alignment vertical="center"/>
    </xf>
    <xf numFmtId="0" fontId="6" fillId="0" borderId="58" xfId="9" applyFont="1" applyBorder="1" applyAlignment="1">
      <alignment vertical="center" wrapText="1"/>
    </xf>
    <xf numFmtId="0" fontId="0" fillId="0" borderId="56" xfId="0" applyFont="1" applyBorder="1" applyAlignment="1">
      <alignment vertical="center" wrapText="1"/>
    </xf>
    <xf numFmtId="0" fontId="0" fillId="0" borderId="88" xfId="0" applyFont="1" applyBorder="1" applyAlignment="1">
      <alignment vertical="center" wrapText="1"/>
    </xf>
    <xf numFmtId="0" fontId="65" fillId="0" borderId="56" xfId="0" applyFont="1" applyBorder="1" applyAlignment="1">
      <alignment vertical="center"/>
    </xf>
    <xf numFmtId="0" fontId="6" fillId="0" borderId="44" xfId="0" applyFont="1" applyBorder="1" applyAlignment="1">
      <alignment horizontal="left" vertical="center" wrapText="1"/>
    </xf>
    <xf numFmtId="0" fontId="19" fillId="0" borderId="34" xfId="0" applyFont="1" applyBorder="1" applyAlignment="1">
      <alignment horizontal="left" vertical="center"/>
    </xf>
    <xf numFmtId="0" fontId="6" fillId="0" borderId="89" xfId="0" applyFont="1" applyBorder="1" applyAlignment="1">
      <alignment vertical="center"/>
    </xf>
    <xf numFmtId="0" fontId="6" fillId="0" borderId="43" xfId="0" applyFont="1" applyBorder="1" applyAlignment="1">
      <alignment vertical="center"/>
    </xf>
    <xf numFmtId="0" fontId="6" fillId="0" borderId="2" xfId="0" applyFont="1" applyBorder="1" applyAlignment="1">
      <alignment vertical="center"/>
    </xf>
    <xf numFmtId="0" fontId="65" fillId="0" borderId="4" xfId="0" applyFont="1" applyBorder="1" applyAlignment="1">
      <alignment vertical="center"/>
    </xf>
    <xf numFmtId="0" fontId="6" fillId="0" borderId="89" xfId="0" applyFont="1" applyBorder="1" applyAlignment="1">
      <alignment vertical="center" wrapText="1"/>
    </xf>
    <xf numFmtId="0" fontId="65" fillId="0" borderId="43" xfId="0" applyFont="1" applyBorder="1" applyAlignment="1">
      <alignment vertical="center"/>
    </xf>
    <xf numFmtId="38" fontId="8" fillId="3" borderId="89" xfId="0" applyNumberFormat="1" applyFont="1" applyFill="1" applyBorder="1" applyAlignment="1">
      <alignment horizontal="right" vertical="center"/>
    </xf>
    <xf numFmtId="38" fontId="8" fillId="3" borderId="43" xfId="0" applyNumberFormat="1" applyFont="1" applyFill="1" applyBorder="1" applyAlignment="1">
      <alignment horizontal="right" vertical="center"/>
    </xf>
    <xf numFmtId="0" fontId="6" fillId="0" borderId="79" xfId="0" applyFont="1" applyBorder="1" applyAlignment="1">
      <alignment vertical="center"/>
    </xf>
    <xf numFmtId="0" fontId="6" fillId="0" borderId="36" xfId="0" applyFont="1" applyBorder="1" applyAlignment="1">
      <alignment vertical="center"/>
    </xf>
    <xf numFmtId="0" fontId="0" fillId="0" borderId="36" xfId="0" applyFont="1" applyBorder="1" applyAlignment="1">
      <alignment vertical="center"/>
    </xf>
    <xf numFmtId="0" fontId="0" fillId="0" borderId="119" xfId="0" applyFont="1" applyBorder="1" applyAlignment="1">
      <alignment vertical="center"/>
    </xf>
    <xf numFmtId="0" fontId="0" fillId="0" borderId="36" xfId="0" applyFont="1" applyBorder="1" applyAlignment="1" applyProtection="1">
      <alignment horizontal="center" vertical="center"/>
      <protection locked="0"/>
    </xf>
    <xf numFmtId="0" fontId="6" fillId="0" borderId="0" xfId="0" applyFont="1" applyAlignment="1">
      <alignment horizontal="left" vertical="top" wrapText="1"/>
    </xf>
    <xf numFmtId="38" fontId="8" fillId="2" borderId="145" xfId="0" applyNumberFormat="1" applyFont="1" applyFill="1" applyBorder="1" applyAlignment="1">
      <alignment horizontal="right" vertical="center"/>
    </xf>
    <xf numFmtId="38" fontId="8" fillId="2" borderId="146" xfId="0" applyNumberFormat="1" applyFont="1" applyFill="1" applyBorder="1" applyAlignment="1">
      <alignment horizontal="right" vertical="center"/>
    </xf>
    <xf numFmtId="0" fontId="6" fillId="0" borderId="34" xfId="0" applyFont="1" applyBorder="1" applyAlignment="1">
      <alignment vertical="center" wrapText="1"/>
    </xf>
    <xf numFmtId="0" fontId="65" fillId="0" borderId="34" xfId="0" applyFont="1" applyBorder="1" applyAlignment="1">
      <alignment vertical="center"/>
    </xf>
    <xf numFmtId="0" fontId="6" fillId="0" borderId="58" xfId="0" applyFont="1" applyBorder="1" applyAlignment="1">
      <alignment vertical="center" wrapText="1"/>
    </xf>
    <xf numFmtId="0" fontId="0" fillId="0" borderId="56" xfId="0" applyFont="1" applyBorder="1" applyAlignment="1">
      <alignment vertical="center"/>
    </xf>
    <xf numFmtId="0" fontId="0" fillId="0" borderId="57" xfId="0" applyFont="1" applyBorder="1" applyAlignment="1">
      <alignment vertical="center"/>
    </xf>
    <xf numFmtId="0" fontId="13" fillId="0" borderId="63" xfId="9" applyFont="1" applyBorder="1" applyAlignment="1">
      <alignment horizontal="distributed" vertical="center"/>
    </xf>
    <xf numFmtId="0" fontId="13" fillId="0" borderId="15" xfId="9" applyFont="1" applyBorder="1" applyAlignment="1">
      <alignment horizontal="distributed" vertical="center"/>
    </xf>
    <xf numFmtId="0" fontId="13" fillId="0" borderId="31" xfId="9" applyFont="1" applyBorder="1" applyAlignment="1">
      <alignment horizontal="distributed"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19" fillId="0" borderId="1" xfId="0" applyFont="1" applyBorder="1" applyAlignment="1">
      <alignment vertical="center"/>
    </xf>
    <xf numFmtId="0" fontId="0" fillId="0" borderId="1" xfId="0" applyFont="1" applyBorder="1" applyAlignment="1">
      <alignment vertical="center"/>
    </xf>
    <xf numFmtId="0" fontId="8" fillId="3" borderId="1" xfId="0" applyFont="1" applyFill="1" applyBorder="1" applyAlignment="1" applyProtection="1">
      <alignment vertical="center"/>
      <protection locked="0"/>
    </xf>
    <xf numFmtId="0" fontId="0" fillId="0" borderId="4" xfId="0" applyFont="1" applyBorder="1" applyAlignment="1">
      <alignment vertical="center"/>
    </xf>
    <xf numFmtId="0" fontId="0" fillId="0" borderId="3" xfId="0" applyFont="1" applyBorder="1" applyAlignment="1">
      <alignment vertical="center"/>
    </xf>
    <xf numFmtId="0" fontId="6" fillId="0" borderId="0" xfId="0" applyFont="1" applyAlignment="1">
      <alignment horizontal="left" vertical="center" wrapText="1"/>
    </xf>
    <xf numFmtId="0" fontId="0" fillId="0" borderId="9" xfId="0" applyFont="1" applyBorder="1" applyAlignment="1">
      <alignment vertical="center"/>
    </xf>
    <xf numFmtId="38" fontId="8" fillId="3" borderId="6" xfId="6" applyFont="1" applyFill="1" applyBorder="1" applyAlignment="1" applyProtection="1">
      <alignment horizontal="right" vertical="center"/>
      <protection locked="0"/>
    </xf>
    <xf numFmtId="0" fontId="49" fillId="3" borderId="0" xfId="9" applyFont="1" applyFill="1" applyAlignment="1" applyProtection="1">
      <alignment horizontal="center" vertical="center"/>
      <protection locked="0"/>
    </xf>
    <xf numFmtId="0" fontId="13" fillId="0" borderId="16" xfId="9" applyFont="1" applyBorder="1" applyAlignment="1">
      <alignment horizontal="center" vertical="center"/>
    </xf>
    <xf numFmtId="0" fontId="13" fillId="0" borderId="37" xfId="9" applyFont="1" applyBorder="1" applyAlignment="1">
      <alignment horizontal="distributed" vertical="center"/>
    </xf>
    <xf numFmtId="0" fontId="13" fillId="0" borderId="38" xfId="9" applyFont="1" applyBorder="1" applyAlignment="1">
      <alignment horizontal="distributed" vertical="center"/>
    </xf>
    <xf numFmtId="0" fontId="13" fillId="0" borderId="39" xfId="9" applyFont="1" applyBorder="1" applyAlignment="1">
      <alignment horizontal="distributed" vertical="center"/>
    </xf>
    <xf numFmtId="0" fontId="13" fillId="2" borderId="113" xfId="9" applyFont="1" applyFill="1" applyBorder="1" applyAlignment="1">
      <alignment vertical="center" shrinkToFit="1"/>
    </xf>
    <xf numFmtId="0" fontId="13" fillId="2" borderId="68" xfId="9" applyFont="1" applyFill="1" applyBorder="1" applyAlignment="1">
      <alignment vertical="center" shrinkToFit="1"/>
    </xf>
    <xf numFmtId="0" fontId="13" fillId="2" borderId="71" xfId="9" applyFont="1" applyFill="1" applyBorder="1" applyAlignment="1">
      <alignment vertical="center" shrinkToFit="1"/>
    </xf>
    <xf numFmtId="0" fontId="13" fillId="2" borderId="91" xfId="9" applyFont="1" applyFill="1" applyBorder="1" applyAlignment="1">
      <alignment vertical="center" shrinkToFit="1"/>
    </xf>
    <xf numFmtId="0" fontId="13" fillId="2" borderId="43" xfId="9" applyFont="1" applyFill="1" applyBorder="1" applyAlignment="1">
      <alignment vertical="center" shrinkToFit="1"/>
    </xf>
    <xf numFmtId="0" fontId="13" fillId="2" borderId="90" xfId="9" applyFont="1" applyFill="1" applyBorder="1" applyAlignment="1">
      <alignment vertical="center" shrinkToFit="1"/>
    </xf>
    <xf numFmtId="0" fontId="13" fillId="0" borderId="40" xfId="9" applyFont="1" applyBorder="1" applyAlignment="1">
      <alignment horizontal="distributed" vertical="center"/>
    </xf>
    <xf numFmtId="0" fontId="13" fillId="0" borderId="41" xfId="9" applyFont="1" applyBorder="1" applyAlignment="1">
      <alignment horizontal="distributed" vertical="center"/>
    </xf>
    <xf numFmtId="0" fontId="13" fillId="0" borderId="42" xfId="9" applyFont="1" applyBorder="1" applyAlignment="1">
      <alignment horizontal="distributed" vertical="center"/>
    </xf>
    <xf numFmtId="0" fontId="6" fillId="0" borderId="113" xfId="0" applyFont="1" applyBorder="1" applyAlignment="1">
      <alignment horizontal="left" vertical="center"/>
    </xf>
    <xf numFmtId="0" fontId="6" fillId="0" borderId="68" xfId="0" applyFont="1" applyBorder="1" applyAlignment="1">
      <alignment horizontal="left" vertical="center"/>
    </xf>
    <xf numFmtId="0" fontId="15" fillId="0" borderId="0" xfId="12" applyFont="1" applyAlignment="1">
      <alignment horizontal="left" vertical="top" wrapText="1"/>
    </xf>
    <xf numFmtId="0" fontId="8" fillId="0" borderId="0" xfId="9" applyFont="1" applyAlignment="1">
      <alignment vertical="center"/>
    </xf>
    <xf numFmtId="0" fontId="15" fillId="0" borderId="0" xfId="10" applyFont="1" applyAlignment="1">
      <alignment horizontal="left" vertical="top" wrapText="1" shrinkToFit="1"/>
    </xf>
    <xf numFmtId="0" fontId="12" fillId="0" borderId="0" xfId="0" applyFont="1" applyAlignment="1">
      <alignment vertical="center" wrapText="1"/>
    </xf>
    <xf numFmtId="0" fontId="15" fillId="0" borderId="38" xfId="10" applyFont="1" applyBorder="1" applyAlignment="1" applyProtection="1">
      <alignment vertical="center" shrinkToFit="1"/>
      <protection locked="0"/>
    </xf>
    <xf numFmtId="181" fontId="9" fillId="0" borderId="147" xfId="12" applyNumberFormat="1" applyFont="1" applyBorder="1" applyAlignment="1">
      <alignment horizontal="center"/>
    </xf>
    <xf numFmtId="181" fontId="9" fillId="0" borderId="148" xfId="12" applyNumberFormat="1" applyFont="1" applyBorder="1" applyAlignment="1">
      <alignment horizontal="center"/>
    </xf>
    <xf numFmtId="181" fontId="9" fillId="0" borderId="149" xfId="12" applyNumberFormat="1" applyFont="1" applyBorder="1" applyAlignment="1">
      <alignment horizontal="center"/>
    </xf>
    <xf numFmtId="179" fontId="15" fillId="0" borderId="70" xfId="10" applyNumberFormat="1" applyFont="1" applyBorder="1" applyAlignment="1" applyProtection="1">
      <alignment horizontal="left" vertical="center" shrinkToFit="1"/>
      <protection locked="0"/>
    </xf>
    <xf numFmtId="179" fontId="15" fillId="0" borderId="68" xfId="10" applyNumberFormat="1" applyFont="1" applyBorder="1" applyAlignment="1" applyProtection="1">
      <alignment horizontal="left" vertical="center" shrinkToFit="1"/>
      <protection locked="0"/>
    </xf>
    <xf numFmtId="179" fontId="15" fillId="0" borderId="71" xfId="10" applyNumberFormat="1" applyFont="1" applyBorder="1" applyAlignment="1" applyProtection="1">
      <alignment horizontal="left" vertical="center" shrinkToFit="1"/>
      <protection locked="0"/>
    </xf>
    <xf numFmtId="179" fontId="15" fillId="0" borderId="89" xfId="10" applyNumberFormat="1" applyFont="1" applyBorder="1" applyAlignment="1" applyProtection="1">
      <alignment horizontal="left" vertical="center" shrinkToFit="1"/>
      <protection locked="0"/>
    </xf>
    <xf numFmtId="179" fontId="15" fillId="0" borderId="43" xfId="10" applyNumberFormat="1" applyFont="1" applyBorder="1" applyAlignment="1" applyProtection="1">
      <alignment horizontal="left" vertical="center" shrinkToFit="1"/>
      <protection locked="0"/>
    </xf>
    <xf numFmtId="179" fontId="15" fillId="0" borderId="90" xfId="10" applyNumberFormat="1" applyFont="1" applyBorder="1" applyAlignment="1" applyProtection="1">
      <alignment horizontal="left" vertical="center" shrinkToFit="1"/>
      <protection locked="0"/>
    </xf>
    <xf numFmtId="179" fontId="10" fillId="0" borderId="89" xfId="10" applyNumberFormat="1" applyFont="1" applyBorder="1" applyAlignment="1" applyProtection="1">
      <alignment horizontal="center" vertical="center" wrapText="1" shrinkToFit="1"/>
      <protection locked="0"/>
    </xf>
    <xf numFmtId="179" fontId="10" fillId="0" borderId="43" xfId="10" applyNumberFormat="1" applyFont="1" applyBorder="1" applyAlignment="1" applyProtection="1">
      <alignment horizontal="center" vertical="center" shrinkToFit="1"/>
      <protection locked="0"/>
    </xf>
    <xf numFmtId="179" fontId="10" fillId="0" borderId="90" xfId="10" applyNumberFormat="1" applyFont="1" applyBorder="1" applyAlignment="1" applyProtection="1">
      <alignment horizontal="center" vertical="center" shrinkToFit="1"/>
      <protection locked="0"/>
    </xf>
    <xf numFmtId="179" fontId="10" fillId="0" borderId="89" xfId="10" applyNumberFormat="1" applyFont="1" applyBorder="1" applyAlignment="1" applyProtection="1">
      <alignment horizontal="center" vertical="center" shrinkToFit="1"/>
      <protection locked="0"/>
    </xf>
    <xf numFmtId="0" fontId="8" fillId="0" borderId="0" xfId="9" applyFont="1" applyAlignment="1">
      <alignment vertical="top" wrapText="1"/>
    </xf>
    <xf numFmtId="0" fontId="15" fillId="0" borderId="0" xfId="12" applyFont="1" applyAlignment="1">
      <alignment horizontal="left" vertical="top"/>
    </xf>
    <xf numFmtId="0" fontId="8" fillId="0" borderId="0" xfId="9" applyFont="1" applyAlignment="1">
      <alignment vertical="top"/>
    </xf>
    <xf numFmtId="181" fontId="15" fillId="0" borderId="79" xfId="10" applyNumberFormat="1" applyFont="1" applyBorder="1" applyAlignment="1">
      <alignment vertical="center" wrapText="1" shrinkToFit="1"/>
    </xf>
    <xf numFmtId="0" fontId="12" fillId="0" borderId="36" xfId="0" applyFont="1" applyBorder="1" applyAlignment="1">
      <alignment vertical="center" shrinkToFit="1"/>
    </xf>
    <xf numFmtId="0" fontId="55" fillId="0" borderId="79" xfId="10" applyFont="1" applyBorder="1" applyAlignment="1">
      <alignment horizontal="center" vertical="center"/>
    </xf>
    <xf numFmtId="0" fontId="47" fillId="0" borderId="111" xfId="9" applyFont="1" applyBorder="1" applyAlignment="1">
      <alignment vertical="center"/>
    </xf>
    <xf numFmtId="0" fontId="55" fillId="2" borderId="79" xfId="12" applyFont="1" applyFill="1" applyBorder="1" applyAlignment="1">
      <alignment horizontal="center" vertical="center"/>
    </xf>
    <xf numFmtId="0" fontId="48" fillId="2" borderId="36" xfId="9" applyFont="1" applyFill="1" applyBorder="1" applyAlignment="1">
      <alignment horizontal="center" vertical="center"/>
    </xf>
    <xf numFmtId="0" fontId="48" fillId="2" borderId="111" xfId="9" applyFont="1" applyFill="1" applyBorder="1" applyAlignment="1">
      <alignment horizontal="center" vertical="center"/>
    </xf>
    <xf numFmtId="0" fontId="15" fillId="0" borderId="108" xfId="10" applyFont="1" applyBorder="1" applyAlignment="1">
      <alignment horizontal="center" vertical="center"/>
    </xf>
    <xf numFmtId="0" fontId="15" fillId="0" borderId="134" xfId="10" applyFont="1" applyBorder="1" applyAlignment="1">
      <alignment horizontal="center" vertical="center"/>
    </xf>
    <xf numFmtId="0" fontId="15" fillId="0" borderId="49" xfId="10" applyFont="1" applyBorder="1" applyAlignment="1">
      <alignment horizontal="center" vertical="center" wrapText="1"/>
    </xf>
    <xf numFmtId="0" fontId="15" fillId="0" borderId="34" xfId="10" applyFont="1" applyBorder="1" applyAlignment="1">
      <alignment horizontal="center" vertical="center" wrapText="1"/>
    </xf>
    <xf numFmtId="0" fontId="15" fillId="0" borderId="45" xfId="10" applyFont="1" applyBorder="1" applyAlignment="1">
      <alignment horizontal="center" vertical="center" wrapText="1"/>
    </xf>
    <xf numFmtId="0" fontId="15" fillId="0" borderId="50" xfId="10" applyFont="1" applyBorder="1" applyAlignment="1">
      <alignment horizontal="center" vertical="center" wrapText="1"/>
    </xf>
    <xf numFmtId="0" fontId="15" fillId="0" borderId="16" xfId="10" applyFont="1" applyBorder="1" applyAlignment="1">
      <alignment horizontal="center" vertical="center" wrapText="1"/>
    </xf>
    <xf numFmtId="0" fontId="15" fillId="0" borderId="48" xfId="10" applyFont="1" applyBorder="1" applyAlignment="1">
      <alignment horizontal="center" vertical="center" wrapText="1"/>
    </xf>
    <xf numFmtId="0" fontId="15" fillId="0" borderId="87" xfId="10" applyFont="1" applyBorder="1" applyAlignment="1">
      <alignment horizontal="center" vertical="center" wrapText="1"/>
    </xf>
    <xf numFmtId="0" fontId="15" fillId="0" borderId="80" xfId="10" applyFont="1" applyBorder="1" applyAlignment="1">
      <alignment horizontal="center" vertical="center" wrapText="1"/>
    </xf>
    <xf numFmtId="0" fontId="15" fillId="0" borderId="133" xfId="10" applyFont="1" applyBorder="1" applyAlignment="1">
      <alignment horizontal="center" vertical="center" wrapText="1"/>
    </xf>
    <xf numFmtId="0" fontId="15" fillId="0" borderId="81" xfId="10" applyFont="1" applyBorder="1" applyAlignment="1">
      <alignment horizontal="center" vertical="center" wrapText="1"/>
    </xf>
    <xf numFmtId="0" fontId="6" fillId="0" borderId="44" xfId="10" applyFont="1" applyBorder="1" applyAlignment="1">
      <alignment horizontal="left" vertical="center" wrapText="1"/>
    </xf>
    <xf numFmtId="0" fontId="65" fillId="0" borderId="34" xfId="0" applyFont="1" applyBorder="1" applyAlignment="1">
      <alignment vertical="center" wrapText="1"/>
    </xf>
    <xf numFmtId="0" fontId="6" fillId="0" borderId="87" xfId="9" applyFont="1" applyBorder="1" applyAlignment="1">
      <alignment horizontal="left" vertical="center" wrapText="1"/>
    </xf>
    <xf numFmtId="0" fontId="66" fillId="0" borderId="80" xfId="0" applyFont="1" applyBorder="1" applyAlignment="1">
      <alignment vertical="center" wrapText="1"/>
    </xf>
    <xf numFmtId="0" fontId="15" fillId="0" borderId="49" xfId="10" applyFont="1" applyBorder="1" applyAlignment="1">
      <alignment horizontal="center" vertical="center" wrapText="1" shrinkToFit="1"/>
    </xf>
    <xf numFmtId="0" fontId="15" fillId="0" borderId="34" xfId="10" applyFont="1" applyBorder="1" applyAlignment="1">
      <alignment horizontal="center" vertical="center" wrapText="1" shrinkToFit="1"/>
    </xf>
    <xf numFmtId="0" fontId="15" fillId="0" borderId="51" xfId="10" applyFont="1" applyBorder="1" applyAlignment="1">
      <alignment horizontal="center" vertical="center" wrapText="1" shrinkToFit="1"/>
    </xf>
    <xf numFmtId="0" fontId="15" fillId="0" borderId="50" xfId="10" applyFont="1" applyBorder="1" applyAlignment="1">
      <alignment horizontal="center" vertical="center" wrapText="1" shrinkToFit="1"/>
    </xf>
    <xf numFmtId="0" fontId="15" fillId="0" borderId="16" xfId="10" applyFont="1" applyBorder="1" applyAlignment="1">
      <alignment horizontal="center" vertical="center" wrapText="1" shrinkToFit="1"/>
    </xf>
    <xf numFmtId="0" fontId="15" fillId="0" borderId="22" xfId="10" applyFont="1" applyBorder="1" applyAlignment="1">
      <alignment horizontal="center" vertical="center" wrapText="1" shrinkToFit="1"/>
    </xf>
    <xf numFmtId="0" fontId="15" fillId="0" borderId="0" xfId="10" applyFont="1" applyAlignment="1">
      <alignment horizontal="left" vertical="top" wrapText="1"/>
    </xf>
    <xf numFmtId="0" fontId="15" fillId="0" borderId="15" xfId="10" applyFont="1" applyBorder="1" applyAlignment="1" applyProtection="1">
      <alignment vertical="center" shrinkToFit="1"/>
      <protection locked="0"/>
    </xf>
    <xf numFmtId="0" fontId="15" fillId="0" borderId="0" xfId="10" applyFont="1" applyAlignment="1">
      <alignment horizontal="left" vertical="top" shrinkToFit="1"/>
    </xf>
    <xf numFmtId="0" fontId="15" fillId="0" borderId="80" xfId="10" applyFont="1" applyBorder="1" applyAlignment="1" applyProtection="1">
      <alignment vertical="center" shrinkToFit="1"/>
      <protection locked="0"/>
    </xf>
    <xf numFmtId="179" fontId="10" fillId="0" borderId="2" xfId="10" applyNumberFormat="1" applyFont="1" applyBorder="1" applyAlignment="1" applyProtection="1">
      <alignment horizontal="center" vertical="center" shrinkToFit="1"/>
      <protection locked="0"/>
    </xf>
    <xf numFmtId="179" fontId="10" fillId="0" borderId="4" xfId="10" applyNumberFormat="1" applyFont="1" applyBorder="1" applyAlignment="1" applyProtection="1">
      <alignment horizontal="center" vertical="center" shrinkToFit="1"/>
      <protection locked="0"/>
    </xf>
    <xf numFmtId="179" fontId="10" fillId="0" borderId="11" xfId="10" applyNumberFormat="1" applyFont="1" applyBorder="1" applyAlignment="1" applyProtection="1">
      <alignment horizontal="center" vertical="center" shrinkToFit="1"/>
      <protection locked="0"/>
    </xf>
    <xf numFmtId="0" fontId="15" fillId="0" borderId="110" xfId="10" applyFont="1" applyBorder="1" applyAlignment="1">
      <alignment horizontal="center" vertical="center" shrinkToFit="1"/>
    </xf>
    <xf numFmtId="0" fontId="15" fillId="0" borderId="36" xfId="10" applyFont="1" applyBorder="1" applyAlignment="1">
      <alignment horizontal="center" vertical="center" shrinkToFit="1"/>
    </xf>
    <xf numFmtId="0" fontId="15" fillId="0" borderId="89" xfId="10" applyFont="1" applyBorder="1" applyAlignment="1" applyProtection="1">
      <alignment vertical="center" shrinkToFit="1"/>
      <protection locked="0"/>
    </xf>
    <xf numFmtId="0" fontId="15" fillId="0" borderId="43" xfId="10" applyFont="1" applyBorder="1" applyAlignment="1" applyProtection="1">
      <alignment vertical="center" shrinkToFit="1"/>
      <protection locked="0"/>
    </xf>
    <xf numFmtId="0" fontId="15" fillId="0" borderId="17" xfId="10" applyFont="1" applyBorder="1" applyAlignment="1" applyProtection="1">
      <alignment vertical="center" shrinkToFit="1"/>
      <protection locked="0"/>
    </xf>
    <xf numFmtId="0" fontId="13" fillId="5" borderId="34" xfId="9" applyFont="1" applyFill="1" applyBorder="1" applyAlignment="1">
      <alignment vertical="top" wrapText="1"/>
    </xf>
    <xf numFmtId="0" fontId="0" fillId="0" borderId="34" xfId="0" applyBorder="1" applyAlignment="1">
      <alignment vertical="top" wrapText="1"/>
    </xf>
    <xf numFmtId="0" fontId="13" fillId="5" borderId="0" xfId="9" applyFont="1" applyFill="1" applyAlignment="1">
      <alignment vertical="top" wrapText="1"/>
    </xf>
    <xf numFmtId="0" fontId="0" fillId="0" borderId="0" xfId="0" applyAlignment="1">
      <alignment vertical="top" wrapText="1"/>
    </xf>
    <xf numFmtId="0" fontId="13" fillId="2" borderId="79" xfId="9" applyFont="1" applyFill="1" applyBorder="1" applyAlignment="1">
      <alignment horizontal="center" vertical="center"/>
    </xf>
    <xf numFmtId="0" fontId="13" fillId="2" borderId="36" xfId="9" applyFont="1" applyFill="1" applyBorder="1" applyAlignment="1">
      <alignment horizontal="center" vertical="center"/>
    </xf>
    <xf numFmtId="0" fontId="0" fillId="0" borderId="111" xfId="0" applyBorder="1" applyAlignment="1">
      <alignment horizontal="center" vertical="center"/>
    </xf>
    <xf numFmtId="0" fontId="13" fillId="5" borderId="0" xfId="9" applyFont="1" applyFill="1" applyAlignment="1">
      <alignment horizontal="center" vertical="center"/>
    </xf>
    <xf numFmtId="0" fontId="13" fillId="5" borderId="79" xfId="9" applyFont="1" applyFill="1" applyBorder="1" applyAlignment="1">
      <alignment horizontal="center" vertical="center"/>
    </xf>
    <xf numFmtId="0" fontId="13" fillId="5" borderId="36" xfId="9" applyFont="1" applyFill="1" applyBorder="1" applyAlignment="1">
      <alignment horizontal="center" vertical="center"/>
    </xf>
    <xf numFmtId="0" fontId="13" fillId="5" borderId="119" xfId="9" applyFont="1" applyFill="1" applyBorder="1" applyAlignment="1">
      <alignment horizontal="center" vertical="center"/>
    </xf>
    <xf numFmtId="0" fontId="0" fillId="0" borderId="192" xfId="0" applyBorder="1" applyAlignment="1">
      <alignment horizontal="left" vertical="center" wrapText="1"/>
    </xf>
    <xf numFmtId="0" fontId="0" fillId="0" borderId="24" xfId="0" applyFill="1" applyBorder="1" applyAlignment="1">
      <alignment horizontal="left" vertical="center" wrapText="1"/>
    </xf>
    <xf numFmtId="0" fontId="0" fillId="0" borderId="206" xfId="0" applyFill="1" applyBorder="1" applyAlignment="1">
      <alignment horizontal="left" vertical="center" wrapText="1"/>
    </xf>
    <xf numFmtId="0" fontId="47" fillId="0" borderId="186" xfId="0" applyFont="1" applyFill="1" applyBorder="1" applyAlignment="1">
      <alignment horizontal="left" vertical="center" wrapText="1"/>
    </xf>
    <xf numFmtId="0" fontId="47" fillId="0" borderId="195" xfId="0" applyFont="1" applyFill="1" applyBorder="1" applyAlignment="1">
      <alignment horizontal="left" vertical="center" wrapText="1"/>
    </xf>
    <xf numFmtId="0" fontId="0" fillId="0" borderId="183" xfId="0" applyFill="1" applyBorder="1" applyAlignment="1">
      <alignment horizontal="left" vertical="center" wrapText="1"/>
    </xf>
    <xf numFmtId="0" fontId="0" fillId="0" borderId="163" xfId="0" applyFill="1" applyBorder="1" applyAlignment="1">
      <alignment horizontal="left" vertical="center" wrapText="1"/>
    </xf>
    <xf numFmtId="0" fontId="0" fillId="0" borderId="3" xfId="0" applyBorder="1" applyAlignment="1">
      <alignment horizontal="left" vertical="center"/>
    </xf>
    <xf numFmtId="0" fontId="0" fillId="0" borderId="200" xfId="0" applyFill="1" applyBorder="1" applyAlignment="1">
      <alignment horizontal="left" vertical="center" wrapText="1"/>
    </xf>
    <xf numFmtId="0" fontId="0" fillId="0" borderId="200" xfId="0" applyFill="1" applyBorder="1" applyAlignment="1">
      <alignment horizontal="left" vertical="center"/>
    </xf>
    <xf numFmtId="0" fontId="0" fillId="0" borderId="3" xfId="0" applyFill="1" applyBorder="1" applyAlignment="1">
      <alignment horizontal="lef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0" xfId="0" applyFont="1" applyBorder="1" applyAlignment="1">
      <alignment horizontal="left" vertical="top" wrapText="1"/>
    </xf>
    <xf numFmtId="0" fontId="8" fillId="0" borderId="16" xfId="0" applyFont="1" applyBorder="1" applyAlignment="1">
      <alignment horizontal="left" vertical="top" wrapText="1"/>
    </xf>
    <xf numFmtId="0" fontId="8" fillId="0" borderId="22" xfId="0" applyFont="1" applyBorder="1" applyAlignment="1">
      <alignment horizontal="left" vertical="top" wrapText="1"/>
    </xf>
    <xf numFmtId="0" fontId="6" fillId="0" borderId="34" xfId="0" applyFont="1" applyBorder="1" applyAlignment="1">
      <alignment horizontal="left" vertical="top" wrapText="1"/>
    </xf>
    <xf numFmtId="0" fontId="19" fillId="0" borderId="34" xfId="0" applyFont="1" applyBorder="1" applyAlignment="1">
      <alignment horizontal="left" vertical="top" wrapText="1"/>
    </xf>
    <xf numFmtId="0" fontId="19" fillId="0" borderId="34" xfId="0" applyFont="1" applyBorder="1" applyAlignment="1">
      <alignment vertical="center"/>
    </xf>
    <xf numFmtId="0" fontId="65" fillId="0" borderId="17" xfId="0" applyFont="1" applyBorder="1" applyAlignment="1">
      <alignment vertical="center"/>
    </xf>
    <xf numFmtId="0" fontId="6" fillId="0" borderId="89" xfId="0" applyFont="1" applyBorder="1" applyAlignment="1">
      <alignment horizontal="left" vertical="center" wrapText="1"/>
    </xf>
    <xf numFmtId="0" fontId="8" fillId="0" borderId="49" xfId="0" applyFont="1" applyBorder="1" applyAlignment="1">
      <alignment horizontal="left" vertical="top" wrapText="1"/>
    </xf>
    <xf numFmtId="0" fontId="8" fillId="0" borderId="51" xfId="0" applyFont="1" applyBorder="1" applyAlignment="1">
      <alignment horizontal="left" vertical="top" wrapText="1"/>
    </xf>
    <xf numFmtId="38" fontId="8" fillId="2" borderId="36" xfId="6" applyFont="1" applyFill="1" applyBorder="1" applyAlignment="1" applyProtection="1"/>
    <xf numFmtId="0" fontId="66" fillId="2" borderId="36" xfId="0" applyFont="1" applyFill="1" applyBorder="1">
      <alignment vertical="center"/>
    </xf>
    <xf numFmtId="0" fontId="12" fillId="0" borderId="43" xfId="0" applyFont="1" applyBorder="1" applyAlignment="1">
      <alignment vertical="center"/>
    </xf>
    <xf numFmtId="0" fontId="12" fillId="0" borderId="17" xfId="0" applyFont="1" applyBorder="1" applyAlignment="1">
      <alignment vertical="center"/>
    </xf>
    <xf numFmtId="0" fontId="12" fillId="0" borderId="34" xfId="0" applyFont="1" applyBorder="1" applyAlignment="1">
      <alignment horizontal="left" vertical="center"/>
    </xf>
    <xf numFmtId="0" fontId="12" fillId="0" borderId="4" xfId="0" applyFont="1" applyBorder="1" applyAlignment="1">
      <alignment horizontal="left" vertical="center"/>
    </xf>
    <xf numFmtId="0" fontId="65" fillId="0" borderId="3" xfId="0" applyFont="1" applyBorder="1" applyAlignment="1">
      <alignment vertical="center"/>
    </xf>
    <xf numFmtId="38" fontId="12" fillId="2" borderId="68" xfId="6" applyFont="1" applyFill="1" applyBorder="1" applyAlignment="1" applyProtection="1">
      <alignment horizontal="right" vertical="center"/>
      <protection locked="0"/>
    </xf>
    <xf numFmtId="0" fontId="6" fillId="3" borderId="41"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0" borderId="101" xfId="0" applyFont="1" applyBorder="1" applyAlignment="1">
      <alignment vertical="center"/>
    </xf>
    <xf numFmtId="0" fontId="66" fillId="0" borderId="4" xfId="0" applyFont="1" applyBorder="1" applyAlignment="1">
      <alignment vertical="center"/>
    </xf>
    <xf numFmtId="0" fontId="66" fillId="0" borderId="0" xfId="0" applyFont="1" applyAlignment="1">
      <alignment vertical="center"/>
    </xf>
    <xf numFmtId="0" fontId="6" fillId="0" borderId="64" xfId="0" applyFont="1" applyBorder="1" applyAlignment="1">
      <alignment vertical="center"/>
    </xf>
    <xf numFmtId="0" fontId="66" fillId="0" borderId="1" xfId="0" applyFont="1" applyBorder="1" applyAlignment="1">
      <alignment vertical="center"/>
    </xf>
    <xf numFmtId="0" fontId="66" fillId="0" borderId="16" xfId="0" applyFont="1" applyBorder="1" applyAlignment="1">
      <alignment vertical="center"/>
    </xf>
    <xf numFmtId="0" fontId="6" fillId="3" borderId="101" xfId="0" applyFont="1" applyFill="1" applyBorder="1" applyAlignment="1" applyProtection="1">
      <alignment horizontal="left" vertical="center"/>
      <protection locked="0"/>
    </xf>
    <xf numFmtId="0" fontId="66" fillId="3" borderId="4" xfId="0" applyFont="1" applyFill="1" applyBorder="1" applyAlignment="1">
      <alignment vertical="center"/>
    </xf>
    <xf numFmtId="0" fontId="66" fillId="3" borderId="11" xfId="0" applyFont="1" applyFill="1" applyBorder="1" applyAlignment="1">
      <alignment vertical="center"/>
    </xf>
    <xf numFmtId="0" fontId="6" fillId="3" borderId="46" xfId="0" applyFont="1" applyFill="1" applyBorder="1" applyAlignment="1" applyProtection="1">
      <alignment horizontal="left" vertical="center"/>
      <protection locked="0"/>
    </xf>
    <xf numFmtId="0" fontId="66" fillId="3" borderId="0" xfId="0" applyFont="1" applyFill="1" applyAlignment="1">
      <alignment vertical="center"/>
    </xf>
    <xf numFmtId="0" fontId="66" fillId="3" borderId="7" xfId="0" applyFont="1" applyFill="1" applyBorder="1" applyAlignment="1">
      <alignment vertical="center"/>
    </xf>
    <xf numFmtId="0" fontId="65" fillId="0" borderId="45" xfId="0" applyFont="1" applyBorder="1" applyAlignment="1">
      <alignment vertical="center"/>
    </xf>
    <xf numFmtId="0" fontId="19" fillId="0" borderId="45" xfId="0" applyFont="1" applyBorder="1" applyAlignment="1">
      <alignment vertical="center"/>
    </xf>
    <xf numFmtId="0" fontId="19" fillId="0" borderId="34" xfId="0" applyFont="1" applyBorder="1" applyAlignment="1">
      <alignment vertical="center" wrapText="1"/>
    </xf>
    <xf numFmtId="0" fontId="66" fillId="0" borderId="86" xfId="0" applyFont="1" applyBorder="1" applyAlignment="1">
      <alignment horizontal="center" vertical="center"/>
    </xf>
    <xf numFmtId="0" fontId="66" fillId="0" borderId="64" xfId="0" applyFont="1" applyBorder="1" applyAlignment="1">
      <alignment vertical="center"/>
    </xf>
    <xf numFmtId="3" fontId="6" fillId="0" borderId="91" xfId="0" applyNumberFormat="1" applyFont="1" applyBorder="1" applyAlignment="1">
      <alignment horizontal="center" vertical="center"/>
    </xf>
    <xf numFmtId="0" fontId="66" fillId="0" borderId="43" xfId="0" applyFont="1" applyBorder="1" applyAlignment="1">
      <alignment vertical="center"/>
    </xf>
    <xf numFmtId="0" fontId="66" fillId="0" borderId="17" xfId="0" applyFont="1" applyBorder="1" applyAlignment="1">
      <alignment vertical="center"/>
    </xf>
    <xf numFmtId="0" fontId="66" fillId="0" borderId="90" xfId="0" applyFont="1" applyBorder="1" applyAlignment="1">
      <alignment vertical="center"/>
    </xf>
    <xf numFmtId="3" fontId="8" fillId="2" borderId="91" xfId="0" applyNumberFormat="1" applyFont="1" applyFill="1" applyBorder="1" applyAlignment="1">
      <alignment horizontal="center" vertical="center"/>
    </xf>
    <xf numFmtId="0" fontId="66" fillId="2" borderId="43" xfId="0" applyFont="1" applyFill="1" applyBorder="1" applyAlignment="1">
      <alignment vertical="center"/>
    </xf>
    <xf numFmtId="0" fontId="66" fillId="2" borderId="17" xfId="0" applyFont="1" applyFill="1" applyBorder="1" applyAlignment="1">
      <alignment vertical="center"/>
    </xf>
    <xf numFmtId="0" fontId="6" fillId="3" borderId="89" xfId="9" applyFont="1" applyFill="1" applyBorder="1" applyAlignment="1">
      <alignment vertical="center"/>
    </xf>
    <xf numFmtId="0" fontId="66" fillId="3" borderId="43" xfId="0" applyFont="1" applyFill="1" applyBorder="1" applyAlignment="1">
      <alignment vertical="center"/>
    </xf>
    <xf numFmtId="0" fontId="66" fillId="3" borderId="90" xfId="0" applyFont="1" applyFill="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5" fillId="0" borderId="57" xfId="0" applyFont="1" applyBorder="1" applyAlignment="1">
      <alignment vertical="center"/>
    </xf>
    <xf numFmtId="0" fontId="66" fillId="0" borderId="0" xfId="0" applyFont="1" applyAlignment="1">
      <alignment vertical="center" wrapText="1"/>
    </xf>
    <xf numFmtId="0" fontId="66" fillId="0" borderId="46" xfId="0" applyFont="1" applyBorder="1" applyAlignment="1">
      <alignment vertical="center" wrapText="1"/>
    </xf>
    <xf numFmtId="0" fontId="66" fillId="0" borderId="64" xfId="0" applyFont="1" applyBorder="1" applyAlignment="1">
      <alignment vertical="center" wrapText="1"/>
    </xf>
    <xf numFmtId="0" fontId="66" fillId="0" borderId="1" xfId="0" applyFont="1" applyBorder="1" applyAlignment="1">
      <alignment vertical="center" wrapText="1"/>
    </xf>
    <xf numFmtId="0" fontId="66" fillId="0" borderId="56" xfId="0" applyFont="1" applyBorder="1" applyAlignment="1">
      <alignment vertical="center" wrapText="1"/>
    </xf>
    <xf numFmtId="3" fontId="8" fillId="2" borderId="89" xfId="0" applyNumberFormat="1" applyFont="1" applyFill="1" applyBorder="1" applyAlignment="1">
      <alignment horizontal="center" vertical="center"/>
    </xf>
    <xf numFmtId="3" fontId="8" fillId="2" borderId="43" xfId="0" applyNumberFormat="1" applyFont="1" applyFill="1" applyBorder="1" applyAlignment="1">
      <alignment horizontal="center" vertical="center"/>
    </xf>
    <xf numFmtId="3" fontId="8" fillId="2" borderId="17" xfId="0" applyNumberFormat="1" applyFont="1" applyFill="1" applyBorder="1" applyAlignment="1">
      <alignment horizontal="center" vertical="center"/>
    </xf>
    <xf numFmtId="0" fontId="66" fillId="3" borderId="43" xfId="0" applyFont="1" applyFill="1" applyBorder="1" applyAlignment="1" applyProtection="1">
      <alignment vertical="center"/>
      <protection locked="0"/>
    </xf>
    <xf numFmtId="0" fontId="66" fillId="3" borderId="90" xfId="0" applyFont="1" applyFill="1" applyBorder="1" applyAlignment="1" applyProtection="1">
      <alignment vertical="center"/>
      <protection locked="0"/>
    </xf>
    <xf numFmtId="0" fontId="66" fillId="0" borderId="43" xfId="0" applyFont="1" applyBorder="1" applyAlignment="1">
      <alignment horizontal="center" vertical="center"/>
    </xf>
    <xf numFmtId="0" fontId="66" fillId="0" borderId="17" xfId="0" applyFont="1" applyBorder="1" applyAlignment="1">
      <alignment horizontal="center" vertical="center"/>
    </xf>
    <xf numFmtId="0" fontId="66" fillId="0" borderId="46" xfId="0" applyFont="1" applyBorder="1" applyAlignment="1">
      <alignment vertical="center"/>
    </xf>
    <xf numFmtId="0" fontId="66" fillId="0" borderId="43" xfId="0" applyFont="1" applyBorder="1" applyAlignment="1">
      <alignment vertical="center" wrapText="1"/>
    </xf>
    <xf numFmtId="0" fontId="66" fillId="0" borderId="17" xfId="0" applyFont="1" applyBorder="1" applyAlignment="1">
      <alignment vertical="center" wrapText="1"/>
    </xf>
    <xf numFmtId="0" fontId="6" fillId="0" borderId="113" xfId="0" applyFont="1" applyBorder="1" applyAlignment="1">
      <alignment vertical="center"/>
    </xf>
    <xf numFmtId="0" fontId="66" fillId="0" borderId="68" xfId="0" applyFont="1" applyBorder="1" applyAlignment="1">
      <alignment vertical="center"/>
    </xf>
    <xf numFmtId="0" fontId="66" fillId="0" borderId="69" xfId="0" applyFont="1" applyBorder="1" applyAlignment="1">
      <alignment vertical="center"/>
    </xf>
    <xf numFmtId="0" fontId="6" fillId="0" borderId="91" xfId="0" applyFont="1" applyBorder="1" applyAlignment="1">
      <alignment vertical="center"/>
    </xf>
    <xf numFmtId="0" fontId="66" fillId="0" borderId="91" xfId="0" applyFont="1" applyBorder="1" applyAlignment="1">
      <alignment vertical="center"/>
    </xf>
    <xf numFmtId="0" fontId="15" fillId="0" borderId="123" xfId="10" applyFont="1" applyBorder="1" applyAlignment="1">
      <alignment horizontal="center" vertical="center"/>
    </xf>
    <xf numFmtId="0" fontId="15" fillId="0" borderId="6" xfId="10" applyFont="1" applyBorder="1" applyAlignment="1">
      <alignment horizontal="center" vertical="center" wrapText="1"/>
    </xf>
    <xf numFmtId="0" fontId="15" fillId="0" borderId="0" xfId="10" applyFont="1" applyAlignment="1">
      <alignment horizontal="center" vertical="center" wrapText="1"/>
    </xf>
    <xf numFmtId="0" fontId="15" fillId="0" borderId="9" xfId="10" applyFont="1" applyBorder="1" applyAlignment="1">
      <alignment horizontal="center" vertical="center" wrapText="1"/>
    </xf>
    <xf numFmtId="0" fontId="12" fillId="0" borderId="25" xfId="9" applyFont="1" applyBorder="1" applyAlignment="1">
      <alignment horizontal="center" vertical="center" wrapText="1"/>
    </xf>
    <xf numFmtId="0" fontId="12" fillId="0" borderId="80" xfId="9" applyFont="1" applyBorder="1" applyAlignment="1">
      <alignment horizontal="center" vertical="center" wrapText="1"/>
    </xf>
    <xf numFmtId="0" fontId="12" fillId="0" borderId="6" xfId="9" applyFont="1" applyBorder="1" applyAlignment="1">
      <alignment horizontal="center" vertical="center" wrapText="1"/>
    </xf>
    <xf numFmtId="0" fontId="12" fillId="0" borderId="50" xfId="9" applyFont="1" applyBorder="1" applyAlignment="1">
      <alignment horizontal="center" vertical="center" wrapText="1"/>
    </xf>
    <xf numFmtId="0" fontId="6" fillId="0" borderId="49" xfId="9" applyFont="1" applyBorder="1" applyAlignment="1">
      <alignment horizontal="left" vertical="center" wrapText="1"/>
    </xf>
    <xf numFmtId="0" fontId="66" fillId="0" borderId="6" xfId="0" applyFont="1" applyBorder="1" applyAlignment="1">
      <alignment vertical="center" wrapText="1"/>
    </xf>
    <xf numFmtId="0" fontId="66" fillId="0" borderId="50" xfId="0" applyFont="1" applyBorder="1" applyAlignment="1">
      <alignment vertical="center" wrapText="1"/>
    </xf>
    <xf numFmtId="0" fontId="15" fillId="0" borderId="52" xfId="10" applyFont="1" applyBorder="1" applyAlignment="1">
      <alignment horizontal="center" vertical="center" wrapText="1"/>
    </xf>
    <xf numFmtId="0" fontId="66" fillId="0" borderId="53" xfId="0" applyFont="1" applyBorder="1" applyAlignment="1">
      <alignment horizontal="center" vertical="center"/>
    </xf>
    <xf numFmtId="0" fontId="66" fillId="0" borderId="54" xfId="0" applyFont="1" applyBorder="1" applyAlignment="1">
      <alignment horizontal="center" vertical="center"/>
    </xf>
    <xf numFmtId="0" fontId="15" fillId="0" borderId="0" xfId="10" applyFont="1" applyAlignment="1">
      <alignment horizontal="center" vertical="center" wrapText="1" shrinkToFit="1"/>
    </xf>
    <xf numFmtId="0" fontId="15" fillId="0" borderId="7" xfId="10" applyFont="1" applyBorder="1" applyAlignment="1">
      <alignment horizontal="center" vertical="center" wrapText="1" shrinkToFit="1"/>
    </xf>
    <xf numFmtId="0" fontId="15" fillId="0" borderId="44" xfId="10" applyFont="1" applyBorder="1" applyAlignment="1">
      <alignment horizontal="left" vertical="center" wrapText="1"/>
    </xf>
    <xf numFmtId="0" fontId="66" fillId="0" borderId="34" xfId="0" applyFont="1" applyBorder="1" applyAlignment="1">
      <alignment vertical="center" wrapText="1"/>
    </xf>
    <xf numFmtId="177" fontId="6" fillId="0" borderId="2" xfId="10" applyNumberFormat="1" applyFont="1" applyBorder="1" applyAlignment="1">
      <alignment horizontal="center" vertical="center" wrapText="1" shrinkToFit="1"/>
    </xf>
    <xf numFmtId="0" fontId="12" fillId="0" borderId="50" xfId="9" applyFont="1" applyBorder="1" applyAlignment="1">
      <alignment vertical="center" wrapText="1"/>
    </xf>
    <xf numFmtId="177" fontId="15" fillId="0" borderId="2" xfId="10" applyNumberFormat="1" applyFont="1" applyBorder="1" applyAlignment="1">
      <alignment horizontal="center" vertical="center" wrapText="1" shrinkToFit="1"/>
    </xf>
    <xf numFmtId="0" fontId="15" fillId="0" borderId="124" xfId="10" applyFont="1" applyBorder="1" applyAlignment="1">
      <alignment horizontal="center" vertical="center" wrapText="1"/>
    </xf>
    <xf numFmtId="181" fontId="9" fillId="0" borderId="150" xfId="12" applyNumberFormat="1" applyFont="1" applyBorder="1" applyAlignment="1">
      <alignment horizontal="center"/>
    </xf>
    <xf numFmtId="181" fontId="9" fillId="0" borderId="151" xfId="12" applyNumberFormat="1" applyFont="1" applyBorder="1" applyAlignment="1">
      <alignment horizontal="center"/>
    </xf>
    <xf numFmtId="181" fontId="9" fillId="0" borderId="152" xfId="12" applyNumberFormat="1" applyFont="1" applyBorder="1" applyAlignment="1">
      <alignment horizontal="center"/>
    </xf>
    <xf numFmtId="179" fontId="10" fillId="0" borderId="43" xfId="10" applyNumberFormat="1" applyFont="1" applyBorder="1" applyAlignment="1" applyProtection="1">
      <alignment horizontal="center" vertical="center" wrapText="1" shrinkToFit="1"/>
      <protection locked="0"/>
    </xf>
    <xf numFmtId="0" fontId="6" fillId="5" borderId="79" xfId="9" applyFont="1" applyFill="1" applyBorder="1" applyAlignment="1">
      <alignment horizontal="center" vertical="center"/>
    </xf>
    <xf numFmtId="0" fontId="6" fillId="5" borderId="36" xfId="9" applyFont="1" applyFill="1" applyBorder="1" applyAlignment="1">
      <alignment horizontal="center" vertical="center"/>
    </xf>
    <xf numFmtId="0" fontId="6" fillId="5" borderId="119" xfId="9" applyFont="1" applyFill="1" applyBorder="1" applyAlignment="1">
      <alignment horizontal="center" vertical="center"/>
    </xf>
  </cellXfs>
  <cellStyles count="17">
    <cellStyle name="パーセント" xfId="14" builtinId="5"/>
    <cellStyle name="ハイパーリンク" xfId="15" builtinId="8"/>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2 2 2" xfId="16" xr:uid="{98C5F89A-5852-43FF-8751-3D51D05D40CC}"/>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4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DE9D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396240</xdr:colOff>
          <xdr:row>3</xdr:row>
          <xdr:rowOff>45720</xdr:rowOff>
        </xdr:from>
        <xdr:to>
          <xdr:col>3</xdr:col>
          <xdr:colOff>967740</xdr:colOff>
          <xdr:row>3</xdr:row>
          <xdr:rowOff>601980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xdr:colOff>
          <xdr:row>4</xdr:row>
          <xdr:rowOff>441960</xdr:rowOff>
        </xdr:from>
        <xdr:to>
          <xdr:col>3</xdr:col>
          <xdr:colOff>845820</xdr:colOff>
          <xdr:row>5</xdr:row>
          <xdr:rowOff>198120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302559</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38</xdr:col>
      <xdr:colOff>302559</xdr:colOff>
      <xdr:row>23</xdr:row>
      <xdr:rowOff>0</xdr:rowOff>
    </xdr:from>
    <xdr:ext cx="184731" cy="26456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8779809" y="747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54</xdr:col>
      <xdr:colOff>219075</xdr:colOff>
      <xdr:row>24</xdr:row>
      <xdr:rowOff>0</xdr:rowOff>
    </xdr:from>
    <xdr:to>
      <xdr:col>57</xdr:col>
      <xdr:colOff>600075</xdr:colOff>
      <xdr:row>28</xdr:row>
      <xdr:rowOff>428625</xdr:rowOff>
    </xdr:to>
    <xdr:sp macro="" textlink="">
      <xdr:nvSpPr>
        <xdr:cNvPr id="2" name="吹き出し: 四角形 1">
          <a:extLst>
            <a:ext uri="{FF2B5EF4-FFF2-40B4-BE49-F238E27FC236}">
              <a16:creationId xmlns:a16="http://schemas.microsoft.com/office/drawing/2014/main" id="{00000000-0008-0000-1800-000002000000}"/>
            </a:ext>
          </a:extLst>
        </xdr:cNvPr>
        <xdr:cNvSpPr/>
      </xdr:nvSpPr>
      <xdr:spPr>
        <a:xfrm>
          <a:off x="14116050" y="5915025"/>
          <a:ext cx="2238375" cy="1762125"/>
        </a:xfrm>
        <a:prstGeom prst="wedgeRectCallout">
          <a:avLst>
            <a:gd name="adj1" fmla="val -60193"/>
            <a:gd name="adj2" fmla="val 352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ほとんどの施設が「</a:t>
          </a:r>
          <a:r>
            <a:rPr kumimoji="1" lang="ja-JP" altLang="en-US" sz="1100">
              <a:solidFill>
                <a:schemeClr val="bg1"/>
              </a:solidFill>
            </a:rPr>
            <a:t>③</a:t>
          </a:r>
          <a:r>
            <a:rPr kumimoji="1" lang="ja-JP" altLang="en-US" sz="1100"/>
            <a:t>」に該当することに伴い、（２）②には</a:t>
          </a:r>
          <a:endParaRPr kumimoji="1" lang="en-US" altLang="ja-JP" sz="1100"/>
        </a:p>
        <a:p>
          <a:pPr algn="l"/>
          <a:r>
            <a:rPr kumimoji="1" lang="ja-JP" altLang="en-US" sz="1100"/>
            <a:t>初期値として、特定加算実績額が自動算出されるように数式が入力されています。</a:t>
          </a:r>
          <a:endParaRPr kumimoji="1" lang="en-US" altLang="ja-JP" sz="1100"/>
        </a:p>
        <a:p>
          <a:pPr algn="l"/>
          <a:r>
            <a:rPr kumimoji="1" lang="ja-JP" altLang="en-US" sz="1100"/>
            <a:t>加算</a:t>
          </a:r>
          <a:r>
            <a:rPr kumimoji="1" lang="en-US" altLang="ja-JP" sz="1100"/>
            <a:t>Ⅲ</a:t>
          </a:r>
          <a:r>
            <a:rPr kumimoji="1" lang="ja-JP" altLang="en-US" sz="1100"/>
            <a:t>新規事由に該当しない施設は（２）②のセルを空欄としてください。</a:t>
          </a:r>
          <a:endParaRPr kumimoji="1" lang="en-US" altLang="ja-JP" sz="1100"/>
        </a:p>
        <a:p>
          <a:pPr algn="l"/>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5.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N64"/>
  <sheetViews>
    <sheetView showGridLines="0" view="pageBreakPreview" topLeftCell="A3" zoomScaleNormal="100" zoomScaleSheetLayoutView="100" workbookViewId="0">
      <selection activeCell="O19" sqref="O19"/>
    </sheetView>
  </sheetViews>
  <sheetFormatPr defaultColWidth="9" defaultRowHeight="18" customHeight="1"/>
  <cols>
    <col min="1" max="1" width="2" style="1" customWidth="1"/>
    <col min="2" max="2" width="2.44140625" style="1" customWidth="1"/>
    <col min="3" max="34" width="3" style="1" customWidth="1"/>
    <col min="35" max="35" width="3.33203125" style="1" customWidth="1"/>
    <col min="36" max="37" width="3.33203125" style="1" hidden="1" customWidth="1"/>
    <col min="38" max="52" width="3.33203125" style="1" customWidth="1"/>
    <col min="53" max="16384" width="9" style="1"/>
  </cols>
  <sheetData>
    <row r="1" spans="2:40" ht="18" customHeight="1">
      <c r="B1" s="86" t="s">
        <v>0</v>
      </c>
    </row>
    <row r="2" spans="2:40" ht="18" customHeight="1">
      <c r="B2" s="1020" t="s">
        <v>1</v>
      </c>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row>
    <row r="3" spans="2:40" ht="9.75" customHeight="1">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2:40" ht="18" customHeight="1">
      <c r="F4" s="1021" t="s">
        <v>2</v>
      </c>
      <c r="G4" s="1021"/>
      <c r="H4" s="1021"/>
      <c r="I4" s="1021"/>
      <c r="J4" s="1021"/>
      <c r="K4" s="1021"/>
      <c r="L4" s="1021"/>
      <c r="M4" s="10"/>
      <c r="N4" s="10"/>
      <c r="O4" s="10"/>
      <c r="AJ4" s="1" t="s">
        <v>3</v>
      </c>
    </row>
    <row r="5" spans="2:40" ht="17.25" customHeight="1">
      <c r="F5" s="1021" t="s">
        <v>4</v>
      </c>
      <c r="G5" s="1021"/>
      <c r="H5" s="1021"/>
      <c r="I5" s="1021"/>
      <c r="J5" s="1021"/>
      <c r="K5" s="1021"/>
      <c r="L5" s="1021"/>
      <c r="M5" s="10"/>
      <c r="N5" s="10"/>
      <c r="O5" s="10"/>
      <c r="AJ5" s="1" t="s">
        <v>5</v>
      </c>
    </row>
    <row r="6" spans="2:40" ht="17.25" customHeight="1" thickBot="1">
      <c r="F6" s="10"/>
      <c r="G6" s="10"/>
      <c r="H6" s="10"/>
      <c r="I6" s="10"/>
      <c r="J6" s="10"/>
      <c r="K6" s="10"/>
      <c r="L6" s="10"/>
      <c r="M6" s="10"/>
      <c r="N6" s="10"/>
      <c r="O6" s="10"/>
      <c r="U6" s="1022" t="s">
        <v>6</v>
      </c>
      <c r="V6" s="1022"/>
      <c r="W6" s="1022"/>
      <c r="X6" s="1022"/>
      <c r="Y6" s="1022"/>
      <c r="Z6" s="1022"/>
      <c r="AA6" s="1022"/>
      <c r="AB6" s="1022"/>
      <c r="AC6" s="1022"/>
      <c r="AD6" s="1022"/>
      <c r="AE6" s="1022"/>
      <c r="AF6" s="1022"/>
      <c r="AG6" s="1022"/>
      <c r="AJ6" s="1" t="s">
        <v>7</v>
      </c>
    </row>
    <row r="7" spans="2:40" ht="17.25" customHeight="1">
      <c r="F7" s="10"/>
      <c r="G7" s="10"/>
      <c r="N7" s="10"/>
      <c r="O7" s="1023" t="s">
        <v>8</v>
      </c>
      <c r="P7" s="1024"/>
      <c r="Q7" s="1024"/>
      <c r="R7" s="1024"/>
      <c r="S7" s="1024"/>
      <c r="T7" s="1024"/>
      <c r="U7" s="1025"/>
      <c r="V7" s="1026"/>
      <c r="W7" s="1026"/>
      <c r="X7" s="1026"/>
      <c r="Y7" s="1026"/>
      <c r="Z7" s="1026"/>
      <c r="AA7" s="1026"/>
      <c r="AB7" s="1026"/>
      <c r="AC7" s="1026"/>
      <c r="AD7" s="1026"/>
      <c r="AE7" s="1026"/>
      <c r="AF7" s="1026"/>
      <c r="AG7" s="1027"/>
      <c r="AJ7" s="1" t="s">
        <v>9</v>
      </c>
    </row>
    <row r="8" spans="2:40" ht="17.25" customHeight="1">
      <c r="N8" s="10"/>
      <c r="O8" s="1011" t="s">
        <v>10</v>
      </c>
      <c r="P8" s="1012"/>
      <c r="Q8" s="1012"/>
      <c r="R8" s="1012"/>
      <c r="S8" s="1012"/>
      <c r="T8" s="1012"/>
      <c r="U8" s="1013"/>
      <c r="V8" s="1014"/>
      <c r="W8" s="1014"/>
      <c r="X8" s="1014"/>
      <c r="Y8" s="1014"/>
      <c r="Z8" s="1014"/>
      <c r="AA8" s="1014"/>
      <c r="AB8" s="1014"/>
      <c r="AC8" s="1014"/>
      <c r="AD8" s="1014"/>
      <c r="AE8" s="1014"/>
      <c r="AF8" s="1014"/>
      <c r="AG8" s="1015"/>
      <c r="AJ8" s="1" t="s">
        <v>11</v>
      </c>
    </row>
    <row r="9" spans="2:40" ht="17.25" customHeight="1">
      <c r="N9" s="10"/>
      <c r="O9" s="1011" t="s">
        <v>12</v>
      </c>
      <c r="P9" s="1012"/>
      <c r="Q9" s="1012"/>
      <c r="R9" s="1012"/>
      <c r="S9" s="1012"/>
      <c r="T9" s="1012"/>
      <c r="U9" s="1013"/>
      <c r="V9" s="1014"/>
      <c r="W9" s="1014"/>
      <c r="X9" s="1014"/>
      <c r="Y9" s="1014"/>
      <c r="Z9" s="1014"/>
      <c r="AA9" s="1014"/>
      <c r="AB9" s="1014"/>
      <c r="AC9" s="1014"/>
      <c r="AD9" s="1014"/>
      <c r="AE9" s="1014"/>
      <c r="AF9" s="1014"/>
      <c r="AG9" s="1015"/>
      <c r="AJ9" s="1" t="s">
        <v>13</v>
      </c>
    </row>
    <row r="10" spans="2:40" ht="17.25" customHeight="1">
      <c r="N10" s="10"/>
      <c r="O10" s="1011" t="s">
        <v>14</v>
      </c>
      <c r="P10" s="1012"/>
      <c r="Q10" s="1012"/>
      <c r="R10" s="1012"/>
      <c r="S10" s="1012"/>
      <c r="T10" s="1012"/>
      <c r="U10" s="6"/>
      <c r="V10" s="5"/>
      <c r="W10" s="6"/>
      <c r="X10" s="4"/>
      <c r="Y10" s="5"/>
      <c r="Z10" s="6"/>
      <c r="AA10" s="5"/>
      <c r="AB10" s="6"/>
      <c r="AC10" s="4"/>
      <c r="AD10" s="4"/>
      <c r="AE10" s="4"/>
      <c r="AF10" s="5"/>
      <c r="AG10" s="7"/>
      <c r="AJ10" s="1" t="s">
        <v>15</v>
      </c>
    </row>
    <row r="11" spans="2:40" ht="17.25" customHeight="1" thickBot="1">
      <c r="O11" s="1016" t="s">
        <v>16</v>
      </c>
      <c r="P11" s="1017"/>
      <c r="Q11" s="1017"/>
      <c r="R11" s="1017"/>
      <c r="S11" s="1017"/>
      <c r="T11" s="1017"/>
      <c r="U11" s="1018"/>
      <c r="V11" s="1018"/>
      <c r="W11" s="1018"/>
      <c r="X11" s="1018"/>
      <c r="Y11" s="1018"/>
      <c r="Z11" s="1018"/>
      <c r="AA11" s="1018"/>
      <c r="AB11" s="1018"/>
      <c r="AC11" s="1018"/>
      <c r="AD11" s="1018"/>
      <c r="AE11" s="1018"/>
      <c r="AF11" s="1018"/>
      <c r="AG11" s="1019"/>
      <c r="AJ11" s="1" t="s">
        <v>17</v>
      </c>
    </row>
    <row r="12" spans="2:40" ht="9.75" customHeight="1">
      <c r="Q12" s="241"/>
      <c r="R12" s="241"/>
      <c r="S12" s="241"/>
      <c r="T12" s="241"/>
      <c r="U12" s="248"/>
      <c r="V12" s="241"/>
      <c r="W12" s="241"/>
      <c r="X12" s="241"/>
      <c r="Y12" s="241"/>
      <c r="AJ12" s="1" t="s">
        <v>18</v>
      </c>
    </row>
    <row r="13" spans="2:40" ht="9.75" customHeight="1">
      <c r="Q13" s="241"/>
      <c r="R13" s="241"/>
      <c r="S13" s="241"/>
      <c r="T13" s="241"/>
      <c r="U13" s="241"/>
      <c r="V13" s="241"/>
      <c r="W13" s="241"/>
      <c r="X13" s="241"/>
      <c r="Y13" s="241"/>
    </row>
    <row r="14" spans="2:40" ht="18.75" customHeight="1" thickBot="1">
      <c r="B14" s="249" t="s">
        <v>19</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row>
    <row r="15" spans="2:40" ht="10.5" customHeight="1" thickTop="1">
      <c r="B15" s="57"/>
      <c r="C15" s="1028" t="s">
        <v>20</v>
      </c>
      <c r="D15" s="1029"/>
      <c r="E15" s="1029"/>
      <c r="F15" s="1029"/>
      <c r="G15" s="1029"/>
      <c r="H15" s="1029"/>
      <c r="I15" s="1029"/>
      <c r="J15" s="1029"/>
      <c r="K15" s="1029"/>
      <c r="L15" s="1030"/>
      <c r="M15" s="1034" t="s">
        <v>21</v>
      </c>
      <c r="N15" s="1035"/>
      <c r="O15" s="1035"/>
      <c r="P15" s="1035"/>
      <c r="Q15" s="1035"/>
      <c r="R15" s="1035"/>
      <c r="S15" s="1035"/>
      <c r="T15" s="1035"/>
      <c r="U15" s="1035"/>
      <c r="V15" s="1035"/>
      <c r="W15" s="250"/>
      <c r="X15" s="235"/>
      <c r="Y15" s="235"/>
      <c r="Z15" s="251"/>
      <c r="AA15" s="1038" t="s">
        <v>22</v>
      </c>
      <c r="AB15" s="1039"/>
      <c r="AC15" s="1039"/>
      <c r="AD15" s="1039"/>
      <c r="AE15" s="1039"/>
      <c r="AF15" s="1039"/>
      <c r="AG15" s="1040"/>
      <c r="AH15" s="57"/>
    </row>
    <row r="16" spans="2:40" ht="34.5" customHeight="1">
      <c r="B16" s="57"/>
      <c r="C16" s="1031"/>
      <c r="D16" s="1032"/>
      <c r="E16" s="1032"/>
      <c r="F16" s="1032"/>
      <c r="G16" s="1032"/>
      <c r="H16" s="1032"/>
      <c r="I16" s="1032"/>
      <c r="J16" s="1032"/>
      <c r="K16" s="1032"/>
      <c r="L16" s="1033"/>
      <c r="M16" s="1036"/>
      <c r="N16" s="1037"/>
      <c r="O16" s="1037"/>
      <c r="P16" s="1037"/>
      <c r="Q16" s="1037"/>
      <c r="R16" s="1037"/>
      <c r="S16" s="1037"/>
      <c r="T16" s="1037"/>
      <c r="U16" s="1037"/>
      <c r="V16" s="1037"/>
      <c r="W16" s="1043" t="s">
        <v>23</v>
      </c>
      <c r="X16" s="1044"/>
      <c r="Y16" s="1044"/>
      <c r="Z16" s="1045"/>
      <c r="AA16" s="1041"/>
      <c r="AB16" s="1032"/>
      <c r="AC16" s="1032"/>
      <c r="AD16" s="1032"/>
      <c r="AE16" s="1032"/>
      <c r="AF16" s="1032"/>
      <c r="AG16" s="1042"/>
      <c r="AH16" s="57"/>
    </row>
    <row r="17" spans="2:40" ht="18.75" customHeight="1" thickBot="1">
      <c r="B17" s="57"/>
      <c r="C17" s="1046"/>
      <c r="D17" s="1047"/>
      <c r="E17" s="1048"/>
      <c r="F17" s="1049"/>
      <c r="G17" s="1050"/>
      <c r="H17" s="1050"/>
      <c r="I17" s="1050"/>
      <c r="J17" s="1050"/>
      <c r="K17" s="1050"/>
      <c r="L17" s="252" t="s">
        <v>24</v>
      </c>
      <c r="M17" s="1051"/>
      <c r="N17" s="1047"/>
      <c r="O17" s="1048"/>
      <c r="P17" s="1049"/>
      <c r="Q17" s="1052"/>
      <c r="R17" s="1052"/>
      <c r="S17" s="1052"/>
      <c r="T17" s="1052"/>
      <c r="U17" s="1052"/>
      <c r="V17" s="252" t="s">
        <v>24</v>
      </c>
      <c r="W17" s="1051"/>
      <c r="X17" s="1047"/>
      <c r="Y17" s="1047"/>
      <c r="Z17" s="1053"/>
      <c r="AA17" s="1054">
        <f>F17+P17</f>
        <v>0</v>
      </c>
      <c r="AB17" s="1055"/>
      <c r="AC17" s="1055"/>
      <c r="AD17" s="1055"/>
      <c r="AE17" s="1055"/>
      <c r="AF17" s="1055"/>
      <c r="AG17" s="253" t="s">
        <v>24</v>
      </c>
      <c r="AH17" s="57"/>
    </row>
    <row r="18" spans="2:40" ht="14.4">
      <c r="B18" s="57"/>
      <c r="C18" s="254" t="s">
        <v>25</v>
      </c>
      <c r="D18" s="255" t="s">
        <v>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57"/>
    </row>
    <row r="19" spans="2:40" ht="14.4">
      <c r="B19" s="57"/>
      <c r="C19" s="254" t="s">
        <v>25</v>
      </c>
      <c r="D19" s="255" t="s">
        <v>27</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57"/>
    </row>
    <row r="20" spans="2:40" ht="12" customHeight="1">
      <c r="C20" s="254" t="s">
        <v>25</v>
      </c>
      <c r="D20" s="256" t="s">
        <v>28</v>
      </c>
      <c r="E20" s="257"/>
      <c r="F20" s="257"/>
      <c r="G20" s="257"/>
      <c r="H20" s="257"/>
      <c r="I20" s="257"/>
      <c r="J20" s="257"/>
      <c r="K20" s="258"/>
      <c r="L20" s="258"/>
      <c r="M20" s="258"/>
      <c r="N20" s="257"/>
      <c r="O20" s="257"/>
      <c r="P20" s="257"/>
      <c r="Q20" s="257"/>
      <c r="R20" s="257"/>
      <c r="S20" s="257"/>
      <c r="T20" s="257"/>
      <c r="U20" s="258"/>
      <c r="V20" s="258"/>
      <c r="W20" s="258"/>
      <c r="X20" s="258"/>
      <c r="Y20" s="10"/>
      <c r="Z20" s="10"/>
      <c r="AA20" s="10"/>
      <c r="AB20" s="10"/>
      <c r="AC20" s="10"/>
      <c r="AD20" s="10"/>
      <c r="AE20" s="10"/>
      <c r="AF20" s="10"/>
      <c r="AG20" s="10"/>
    </row>
    <row r="21" spans="2:40" ht="9.75" customHeight="1">
      <c r="Q21" s="241"/>
      <c r="R21" s="241"/>
      <c r="S21" s="241"/>
      <c r="T21" s="241"/>
      <c r="U21" s="241"/>
      <c r="V21" s="241"/>
      <c r="W21" s="241"/>
      <c r="X21" s="241"/>
      <c r="Y21" s="241"/>
    </row>
    <row r="22" spans="2:40" ht="18.75" customHeight="1" thickBot="1">
      <c r="B22" s="1" t="s">
        <v>29</v>
      </c>
      <c r="C22" s="121"/>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row>
    <row r="23" spans="2:40" ht="10.5" customHeight="1" thickTop="1">
      <c r="B23" s="57"/>
      <c r="C23" s="1028" t="s">
        <v>30</v>
      </c>
      <c r="D23" s="1029"/>
      <c r="E23" s="1029"/>
      <c r="F23" s="1029"/>
      <c r="G23" s="1029"/>
      <c r="H23" s="1029"/>
      <c r="I23" s="1029"/>
      <c r="J23" s="1029"/>
      <c r="K23" s="1029"/>
      <c r="L23" s="1030"/>
      <c r="M23" s="1034" t="s">
        <v>21</v>
      </c>
      <c r="N23" s="1035"/>
      <c r="O23" s="1035"/>
      <c r="P23" s="1035"/>
      <c r="Q23" s="1035"/>
      <c r="R23" s="1035"/>
      <c r="S23" s="1035"/>
      <c r="T23" s="1035"/>
      <c r="U23" s="1035"/>
      <c r="V23" s="1035"/>
      <c r="W23" s="250"/>
      <c r="X23" s="235"/>
      <c r="Y23" s="235"/>
      <c r="Z23" s="251"/>
      <c r="AA23" s="1038" t="s">
        <v>22</v>
      </c>
      <c r="AB23" s="1039"/>
      <c r="AC23" s="1039"/>
      <c r="AD23" s="1039"/>
      <c r="AE23" s="1039"/>
      <c r="AF23" s="1039"/>
      <c r="AG23" s="1040"/>
      <c r="AH23" s="57"/>
    </row>
    <row r="24" spans="2:40" ht="34.5" customHeight="1">
      <c r="B24" s="57"/>
      <c r="C24" s="1031"/>
      <c r="D24" s="1032"/>
      <c r="E24" s="1032"/>
      <c r="F24" s="1032"/>
      <c r="G24" s="1032"/>
      <c r="H24" s="1032"/>
      <c r="I24" s="1032"/>
      <c r="J24" s="1032"/>
      <c r="K24" s="1032"/>
      <c r="L24" s="1033"/>
      <c r="M24" s="1036"/>
      <c r="N24" s="1037"/>
      <c r="O24" s="1037"/>
      <c r="P24" s="1037"/>
      <c r="Q24" s="1037"/>
      <c r="R24" s="1037"/>
      <c r="S24" s="1037"/>
      <c r="T24" s="1037"/>
      <c r="U24" s="1037"/>
      <c r="V24" s="1037"/>
      <c r="W24" s="1043" t="s">
        <v>23</v>
      </c>
      <c r="X24" s="1044"/>
      <c r="Y24" s="1044"/>
      <c r="Z24" s="1045"/>
      <c r="AA24" s="1041"/>
      <c r="AB24" s="1032"/>
      <c r="AC24" s="1032"/>
      <c r="AD24" s="1032"/>
      <c r="AE24" s="1032"/>
      <c r="AF24" s="1032"/>
      <c r="AG24" s="1042"/>
      <c r="AH24" s="57"/>
      <c r="AJ24" s="1" t="s">
        <v>31</v>
      </c>
      <c r="AK24" s="1" t="s">
        <v>31</v>
      </c>
    </row>
    <row r="25" spans="2:40" ht="18.75" customHeight="1" thickBot="1">
      <c r="B25" s="57"/>
      <c r="C25" s="1046"/>
      <c r="D25" s="1047"/>
      <c r="E25" s="1048"/>
      <c r="F25" s="1049"/>
      <c r="G25" s="1050"/>
      <c r="H25" s="1050"/>
      <c r="I25" s="1050"/>
      <c r="J25" s="1050"/>
      <c r="K25" s="1050"/>
      <c r="L25" s="252" t="s">
        <v>24</v>
      </c>
      <c r="M25" s="1051"/>
      <c r="N25" s="1047"/>
      <c r="O25" s="1048"/>
      <c r="P25" s="1049"/>
      <c r="Q25" s="1052"/>
      <c r="R25" s="1052"/>
      <c r="S25" s="1052"/>
      <c r="T25" s="1052"/>
      <c r="U25" s="1052"/>
      <c r="V25" s="252" t="s">
        <v>24</v>
      </c>
      <c r="W25" s="1051"/>
      <c r="X25" s="1047"/>
      <c r="Y25" s="1047"/>
      <c r="Z25" s="1053"/>
      <c r="AA25" s="1054">
        <f>F25+P25</f>
        <v>0</v>
      </c>
      <c r="AB25" s="1055"/>
      <c r="AC25" s="1055"/>
      <c r="AD25" s="1055"/>
      <c r="AE25" s="1055"/>
      <c r="AF25" s="1055"/>
      <c r="AG25" s="253" t="s">
        <v>24</v>
      </c>
      <c r="AH25" s="57"/>
      <c r="AJ25" s="1" t="s">
        <v>32</v>
      </c>
      <c r="AK25" s="1" t="s">
        <v>33</v>
      </c>
    </row>
    <row r="26" spans="2:40" ht="12" customHeight="1">
      <c r="B26" s="57"/>
      <c r="C26" s="256" t="s">
        <v>34</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57"/>
      <c r="AK26" s="1" t="s">
        <v>32</v>
      </c>
    </row>
    <row r="27" spans="2:40" ht="9.75" customHeight="1">
      <c r="B27" s="57"/>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57"/>
      <c r="AI27" s="57"/>
    </row>
    <row r="28" spans="2:40" ht="18.75" customHeight="1" thickBot="1">
      <c r="B28" s="249" t="s">
        <v>35</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2:40" ht="18" customHeight="1">
      <c r="C29" s="1056" t="s">
        <v>36</v>
      </c>
      <c r="D29" s="1057"/>
      <c r="E29" s="1057"/>
      <c r="F29" s="1057"/>
      <c r="G29" s="1058"/>
      <c r="H29" s="1059" t="s">
        <v>37</v>
      </c>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60"/>
    </row>
    <row r="30" spans="2:40" ht="36" customHeight="1">
      <c r="C30" s="1061" t="s">
        <v>38</v>
      </c>
      <c r="D30" s="1062"/>
      <c r="E30" s="1062"/>
      <c r="F30" s="1062"/>
      <c r="G30" s="1063"/>
      <c r="H30" s="1070" t="s">
        <v>38</v>
      </c>
      <c r="I30" s="1071"/>
      <c r="J30" s="1072" t="s">
        <v>39</v>
      </c>
      <c r="K30" s="1072"/>
      <c r="L30" s="1072"/>
      <c r="M30" s="1072"/>
      <c r="N30" s="1072"/>
      <c r="O30" s="1072"/>
      <c r="P30" s="1072"/>
      <c r="Q30" s="1072"/>
      <c r="R30" s="1072"/>
      <c r="S30" s="1072"/>
      <c r="T30" s="1072"/>
      <c r="U30" s="1072"/>
      <c r="V30" s="1072"/>
      <c r="W30" s="1072"/>
      <c r="X30" s="1072"/>
      <c r="Y30" s="1072"/>
      <c r="Z30" s="1072"/>
      <c r="AA30" s="1072"/>
      <c r="AB30" s="1072"/>
      <c r="AC30" s="1072"/>
      <c r="AD30" s="1072"/>
      <c r="AE30" s="1072"/>
      <c r="AF30" s="1072"/>
      <c r="AG30" s="1073"/>
    </row>
    <row r="31" spans="2:40" ht="18" customHeight="1">
      <c r="C31" s="1061"/>
      <c r="D31" s="1062"/>
      <c r="E31" s="1062"/>
      <c r="F31" s="1062"/>
      <c r="G31" s="1063"/>
      <c r="H31" s="1086" t="s">
        <v>38</v>
      </c>
      <c r="I31" s="1087"/>
      <c r="J31" s="1082" t="s">
        <v>40</v>
      </c>
      <c r="K31" s="1083"/>
      <c r="L31" s="1083"/>
      <c r="M31" s="1083"/>
      <c r="N31" s="1083"/>
      <c r="O31" s="1083"/>
      <c r="P31" s="1083"/>
      <c r="Q31" s="1083"/>
      <c r="R31" s="1083"/>
      <c r="S31" s="1083"/>
      <c r="T31" s="1083"/>
      <c r="U31" s="1083"/>
      <c r="V31" s="1084"/>
      <c r="W31" s="1084"/>
      <c r="X31" s="1084"/>
      <c r="Y31" s="1084"/>
      <c r="Z31" s="1084"/>
      <c r="AA31" s="1084"/>
      <c r="AB31" s="1084"/>
      <c r="AC31" s="1084"/>
      <c r="AD31" s="1084"/>
      <c r="AE31" s="1084"/>
      <c r="AF31" s="1084"/>
      <c r="AG31" s="1085"/>
    </row>
    <row r="32" spans="2:40" ht="18" customHeight="1">
      <c r="C32" s="1064"/>
      <c r="D32" s="1065"/>
      <c r="E32" s="1065"/>
      <c r="F32" s="1065"/>
      <c r="G32" s="1066"/>
      <c r="H32" s="1088"/>
      <c r="I32" s="1089"/>
      <c r="J32" s="259" t="s">
        <v>41</v>
      </c>
      <c r="K32" s="260"/>
      <c r="L32" s="260"/>
      <c r="M32" s="260"/>
      <c r="N32" s="260"/>
      <c r="O32" s="260"/>
      <c r="P32" s="260"/>
      <c r="Q32" s="260"/>
      <c r="R32" s="260"/>
      <c r="S32" s="260"/>
      <c r="T32" s="260"/>
      <c r="U32" s="260"/>
      <c r="V32" s="1078" t="s">
        <v>42</v>
      </c>
      <c r="W32" s="1078"/>
      <c r="X32" s="1078"/>
      <c r="Y32" s="1078"/>
      <c r="Z32" s="1078"/>
      <c r="AA32" s="1078"/>
      <c r="AB32" s="1079"/>
      <c r="AC32" s="1079"/>
      <c r="AD32" s="1079"/>
      <c r="AE32" s="1080" t="s">
        <v>43</v>
      </c>
      <c r="AF32" s="1080"/>
      <c r="AG32" s="1081"/>
    </row>
    <row r="33" spans="2:33" ht="18" customHeight="1" thickBot="1">
      <c r="C33" s="1067"/>
      <c r="D33" s="1068"/>
      <c r="E33" s="1068"/>
      <c r="F33" s="1068"/>
      <c r="G33" s="1069"/>
      <c r="H33" s="1074" t="s">
        <v>38</v>
      </c>
      <c r="I33" s="1075"/>
      <c r="J33" s="1076" t="s">
        <v>44</v>
      </c>
      <c r="K33" s="1076"/>
      <c r="L33" s="1076"/>
      <c r="M33" s="1076"/>
      <c r="N33" s="1076"/>
      <c r="O33" s="1076"/>
      <c r="P33" s="1076"/>
      <c r="Q33" s="1076"/>
      <c r="R33" s="1076"/>
      <c r="S33" s="1076"/>
      <c r="T33" s="1076"/>
      <c r="U33" s="1076"/>
      <c r="V33" s="1076"/>
      <c r="W33" s="1076"/>
      <c r="X33" s="1076"/>
      <c r="Y33" s="1076"/>
      <c r="Z33" s="1076"/>
      <c r="AA33" s="1076"/>
      <c r="AB33" s="1076"/>
      <c r="AC33" s="1076"/>
      <c r="AD33" s="1076"/>
      <c r="AE33" s="1076"/>
      <c r="AF33" s="1076"/>
      <c r="AG33" s="1077"/>
    </row>
    <row r="34" spans="2:33" ht="20.100000000000001" customHeight="1">
      <c r="C34" s="70" t="s">
        <v>45</v>
      </c>
      <c r="D34" s="257"/>
      <c r="E34" s="257"/>
      <c r="F34" s="257"/>
      <c r="G34" s="257"/>
      <c r="H34" s="257"/>
      <c r="I34" s="257"/>
      <c r="J34" s="257"/>
      <c r="K34" s="258"/>
      <c r="L34" s="258"/>
      <c r="M34" s="258"/>
      <c r="N34" s="257"/>
      <c r="O34" s="257"/>
      <c r="P34" s="257"/>
      <c r="Q34" s="257"/>
      <c r="R34" s="257"/>
      <c r="S34" s="257"/>
      <c r="T34" s="257"/>
      <c r="U34" s="258"/>
      <c r="V34" s="258"/>
      <c r="W34" s="258"/>
      <c r="X34" s="258"/>
      <c r="Y34" s="10"/>
      <c r="Z34" s="10"/>
      <c r="AA34" s="10"/>
      <c r="AB34" s="10"/>
      <c r="AC34" s="10"/>
      <c r="AD34" s="10"/>
      <c r="AE34" s="10"/>
      <c r="AF34" s="10"/>
      <c r="AG34" s="10"/>
    </row>
    <row r="35" spans="2:33" ht="18.75" customHeight="1" thickBot="1">
      <c r="B35" s="249" t="s">
        <v>46</v>
      </c>
      <c r="C35" s="257"/>
      <c r="D35" s="257"/>
      <c r="E35" s="257"/>
      <c r="F35" s="257"/>
      <c r="G35" s="257"/>
      <c r="H35" s="257"/>
      <c r="I35" s="257"/>
      <c r="J35" s="257"/>
      <c r="K35" s="258"/>
      <c r="L35" s="258"/>
      <c r="M35" s="258"/>
      <c r="N35" s="257"/>
      <c r="O35" s="257"/>
      <c r="P35" s="257"/>
      <c r="Q35" s="257"/>
      <c r="R35" s="257"/>
      <c r="S35" s="257"/>
      <c r="T35" s="257"/>
      <c r="U35" s="258"/>
    </row>
    <row r="36" spans="2:33" ht="33.75" customHeight="1" thickBot="1">
      <c r="C36" s="1145" t="s">
        <v>47</v>
      </c>
      <c r="D36" s="1146"/>
      <c r="E36" s="1146"/>
      <c r="F36" s="1147"/>
      <c r="G36" s="1148"/>
      <c r="H36" s="1148"/>
      <c r="I36" s="1148"/>
      <c r="J36" s="1148"/>
      <c r="K36" s="1149"/>
      <c r="L36" s="1150" t="s">
        <v>3</v>
      </c>
      <c r="M36" s="1146"/>
      <c r="N36" s="1146"/>
      <c r="O36" s="1146"/>
      <c r="P36" s="1147"/>
      <c r="Q36" s="1151"/>
      <c r="R36" s="1152"/>
      <c r="S36" s="1152"/>
      <c r="T36" s="1152"/>
      <c r="U36" s="1153"/>
      <c r="V36" s="1150" t="s">
        <v>48</v>
      </c>
      <c r="W36" s="1146"/>
      <c r="X36" s="1146"/>
      <c r="Y36" s="1146"/>
      <c r="Z36" s="1146"/>
      <c r="AA36" s="1147"/>
      <c r="AB36" s="1154" t="s">
        <v>49</v>
      </c>
      <c r="AC36" s="1155"/>
      <c r="AD36" s="1155"/>
      <c r="AE36" s="1155"/>
      <c r="AF36" s="1155"/>
      <c r="AG36" s="1156"/>
    </row>
    <row r="37" spans="2:33" ht="14.25" customHeight="1">
      <c r="C37" s="1108" t="s">
        <v>50</v>
      </c>
      <c r="D37" s="1111" t="s">
        <v>51</v>
      </c>
      <c r="E37" s="1112"/>
      <c r="F37" s="1112"/>
      <c r="G37" s="1113"/>
      <c r="H37" s="1117" t="s">
        <v>52</v>
      </c>
      <c r="I37" s="1112"/>
      <c r="J37" s="1113"/>
      <c r="K37" s="1119" t="s">
        <v>53</v>
      </c>
      <c r="L37" s="1097"/>
      <c r="M37" s="1097"/>
      <c r="N37" s="1097"/>
      <c r="O37" s="1097"/>
      <c r="P37" s="1097"/>
      <c r="Q37" s="1097"/>
      <c r="R37" s="1097"/>
      <c r="S37" s="1097"/>
      <c r="T37" s="1097"/>
      <c r="U37" s="1097"/>
      <c r="V37" s="1098"/>
      <c r="W37" s="1119" t="s">
        <v>54</v>
      </c>
      <c r="X37" s="1097"/>
      <c r="Y37" s="1097"/>
      <c r="Z37" s="1098"/>
      <c r="AA37" s="1119" t="s">
        <v>55</v>
      </c>
      <c r="AB37" s="1097"/>
      <c r="AC37" s="1097"/>
      <c r="AD37" s="1097"/>
      <c r="AE37" s="1097"/>
      <c r="AF37" s="1097"/>
      <c r="AG37" s="1123"/>
    </row>
    <row r="38" spans="2:33" ht="47.25" customHeight="1">
      <c r="C38" s="1109"/>
      <c r="D38" s="1114"/>
      <c r="E38" s="1115"/>
      <c r="F38" s="1115"/>
      <c r="G38" s="1116"/>
      <c r="H38" s="1118"/>
      <c r="I38" s="1115"/>
      <c r="J38" s="1116"/>
      <c r="K38" s="261" t="s">
        <v>56</v>
      </c>
      <c r="L38" s="1142" t="s">
        <v>57</v>
      </c>
      <c r="M38" s="1143"/>
      <c r="N38" s="1143"/>
      <c r="O38" s="1143"/>
      <c r="P38" s="1144"/>
      <c r="Q38" s="261" t="s">
        <v>58</v>
      </c>
      <c r="R38" s="1142" t="s">
        <v>59</v>
      </c>
      <c r="S38" s="1143"/>
      <c r="T38" s="1143"/>
      <c r="U38" s="1143"/>
      <c r="V38" s="1144"/>
      <c r="W38" s="1120"/>
      <c r="X38" s="1121"/>
      <c r="Y38" s="1121"/>
      <c r="Z38" s="1122"/>
      <c r="AA38" s="1118"/>
      <c r="AB38" s="1115"/>
      <c r="AC38" s="1115"/>
      <c r="AD38" s="1115"/>
      <c r="AE38" s="1115"/>
      <c r="AF38" s="1115"/>
      <c r="AG38" s="1124"/>
    </row>
    <row r="39" spans="2:33" ht="14.4">
      <c r="C39" s="1109"/>
      <c r="D39" s="262"/>
      <c r="E39" s="263"/>
      <c r="F39" s="124"/>
      <c r="G39" s="125"/>
      <c r="H39" s="121"/>
      <c r="I39" s="124"/>
      <c r="J39" s="264"/>
      <c r="K39" s="1090" t="s">
        <v>60</v>
      </c>
      <c r="L39" s="1091"/>
      <c r="M39" s="1091"/>
      <c r="N39" s="1091"/>
      <c r="O39" s="1091"/>
      <c r="P39" s="1092"/>
      <c r="Q39" s="1090" t="s">
        <v>60</v>
      </c>
      <c r="R39" s="1091"/>
      <c r="S39" s="1091"/>
      <c r="T39" s="1091"/>
      <c r="U39" s="1091"/>
      <c r="V39" s="1092"/>
      <c r="W39" s="1090" t="s">
        <v>61</v>
      </c>
      <c r="X39" s="1091"/>
      <c r="Y39" s="1091"/>
      <c r="Z39" s="1092"/>
      <c r="AA39" s="121"/>
      <c r="AB39" s="121"/>
      <c r="AC39" s="121"/>
      <c r="AD39" s="121"/>
      <c r="AE39" s="121"/>
      <c r="AF39" s="121"/>
      <c r="AG39" s="265"/>
    </row>
    <row r="40" spans="2:33" ht="15" customHeight="1">
      <c r="C40" s="1109"/>
      <c r="D40" s="1009"/>
      <c r="E40" s="1007"/>
      <c r="F40" s="1007"/>
      <c r="G40" s="1008"/>
      <c r="H40" s="1006"/>
      <c r="I40" s="1007"/>
      <c r="J40" s="1008"/>
      <c r="K40" s="1006"/>
      <c r="L40" s="1007"/>
      <c r="M40" s="1007"/>
      <c r="N40" s="1007"/>
      <c r="O40" s="1007"/>
      <c r="P40" s="1008"/>
      <c r="Q40" s="1006"/>
      <c r="R40" s="1007"/>
      <c r="S40" s="1007"/>
      <c r="T40" s="1007"/>
      <c r="U40" s="1007"/>
      <c r="V40" s="1008"/>
      <c r="W40" s="1006"/>
      <c r="X40" s="1007"/>
      <c r="Y40" s="1007"/>
      <c r="Z40" s="1008"/>
      <c r="AA40" s="1006"/>
      <c r="AB40" s="1007"/>
      <c r="AC40" s="1007"/>
      <c r="AD40" s="1007"/>
      <c r="AE40" s="1007"/>
      <c r="AF40" s="1007"/>
      <c r="AG40" s="1010"/>
    </row>
    <row r="41" spans="2:33" ht="15" customHeight="1">
      <c r="C41" s="1109"/>
      <c r="D41" s="1009"/>
      <c r="E41" s="1007"/>
      <c r="F41" s="1007"/>
      <c r="G41" s="1008"/>
      <c r="H41" s="1006"/>
      <c r="I41" s="1007"/>
      <c r="J41" s="1008"/>
      <c r="K41" s="1006"/>
      <c r="L41" s="1007"/>
      <c r="M41" s="1007"/>
      <c r="N41" s="1007"/>
      <c r="O41" s="1007"/>
      <c r="P41" s="1008"/>
      <c r="Q41" s="1006"/>
      <c r="R41" s="1007"/>
      <c r="S41" s="1007"/>
      <c r="T41" s="1007"/>
      <c r="U41" s="1007"/>
      <c r="V41" s="1008"/>
      <c r="W41" s="1006"/>
      <c r="X41" s="1007"/>
      <c r="Y41" s="1007"/>
      <c r="Z41" s="1008"/>
      <c r="AA41" s="1006"/>
      <c r="AB41" s="1007"/>
      <c r="AC41" s="1007"/>
      <c r="AD41" s="1007"/>
      <c r="AE41" s="1007"/>
      <c r="AF41" s="1007"/>
      <c r="AG41" s="1010"/>
    </row>
    <row r="42" spans="2:33" ht="15" customHeight="1">
      <c r="C42" s="1109"/>
      <c r="D42" s="1009"/>
      <c r="E42" s="1007"/>
      <c r="F42" s="1007"/>
      <c r="G42" s="1008"/>
      <c r="H42" s="1006"/>
      <c r="I42" s="1007"/>
      <c r="J42" s="1008"/>
      <c r="K42" s="1006"/>
      <c r="L42" s="1007"/>
      <c r="M42" s="1007"/>
      <c r="N42" s="1007"/>
      <c r="O42" s="1007"/>
      <c r="P42" s="1008"/>
      <c r="Q42" s="1006"/>
      <c r="R42" s="1007"/>
      <c r="S42" s="1007"/>
      <c r="T42" s="1007"/>
      <c r="U42" s="1007"/>
      <c r="V42" s="1008"/>
      <c r="W42" s="1006"/>
      <c r="X42" s="1007"/>
      <c r="Y42" s="1007"/>
      <c r="Z42" s="1008"/>
      <c r="AA42" s="1006"/>
      <c r="AB42" s="1007"/>
      <c r="AC42" s="1007"/>
      <c r="AD42" s="1007"/>
      <c r="AE42" s="1007"/>
      <c r="AF42" s="1007"/>
      <c r="AG42" s="1010"/>
    </row>
    <row r="43" spans="2:33" ht="15" customHeight="1">
      <c r="C43" s="1109"/>
      <c r="D43" s="1009"/>
      <c r="E43" s="1007"/>
      <c r="F43" s="1007"/>
      <c r="G43" s="1008"/>
      <c r="H43" s="1006"/>
      <c r="I43" s="1007"/>
      <c r="J43" s="1008"/>
      <c r="K43" s="1006"/>
      <c r="L43" s="1007"/>
      <c r="M43" s="1007"/>
      <c r="N43" s="1007"/>
      <c r="O43" s="1007"/>
      <c r="P43" s="1008"/>
      <c r="Q43" s="1006"/>
      <c r="R43" s="1007"/>
      <c r="S43" s="1007"/>
      <c r="T43" s="1007"/>
      <c r="U43" s="1007"/>
      <c r="V43" s="1008"/>
      <c r="W43" s="1006"/>
      <c r="X43" s="1007"/>
      <c r="Y43" s="1007"/>
      <c r="Z43" s="1008"/>
      <c r="AA43" s="1006"/>
      <c r="AB43" s="1007"/>
      <c r="AC43" s="1007"/>
      <c r="AD43" s="1007"/>
      <c r="AE43" s="1007"/>
      <c r="AF43" s="1007"/>
      <c r="AG43" s="1010"/>
    </row>
    <row r="44" spans="2:33" ht="15" customHeight="1">
      <c r="C44" s="1109"/>
      <c r="D44" s="1009"/>
      <c r="E44" s="1007"/>
      <c r="F44" s="1007"/>
      <c r="G44" s="1008"/>
      <c r="H44" s="1006"/>
      <c r="I44" s="1007"/>
      <c r="J44" s="1008"/>
      <c r="K44" s="1006"/>
      <c r="L44" s="1007"/>
      <c r="M44" s="1007"/>
      <c r="N44" s="1007"/>
      <c r="O44" s="1007"/>
      <c r="P44" s="1008"/>
      <c r="Q44" s="1006"/>
      <c r="R44" s="1007"/>
      <c r="S44" s="1007"/>
      <c r="T44" s="1007"/>
      <c r="U44" s="1007"/>
      <c r="V44" s="1008"/>
      <c r="W44" s="1006"/>
      <c r="X44" s="1007"/>
      <c r="Y44" s="1007"/>
      <c r="Z44" s="1008"/>
      <c r="AA44" s="1006"/>
      <c r="AB44" s="1007"/>
      <c r="AC44" s="1007"/>
      <c r="AD44" s="1007"/>
      <c r="AE44" s="1007"/>
      <c r="AF44" s="1007"/>
      <c r="AG44" s="1010"/>
    </row>
    <row r="45" spans="2:33" ht="15" customHeight="1">
      <c r="C45" s="1109"/>
      <c r="D45" s="1009"/>
      <c r="E45" s="1007"/>
      <c r="F45" s="1007"/>
      <c r="G45" s="1008"/>
      <c r="H45" s="1006"/>
      <c r="I45" s="1007"/>
      <c r="J45" s="1008"/>
      <c r="K45" s="1006"/>
      <c r="L45" s="1007"/>
      <c r="M45" s="1007"/>
      <c r="N45" s="1007"/>
      <c r="O45" s="1007"/>
      <c r="P45" s="1008"/>
      <c r="Q45" s="1006"/>
      <c r="R45" s="1007"/>
      <c r="S45" s="1007"/>
      <c r="T45" s="1007"/>
      <c r="U45" s="1007"/>
      <c r="V45" s="1008"/>
      <c r="W45" s="1006"/>
      <c r="X45" s="1007"/>
      <c r="Y45" s="1007"/>
      <c r="Z45" s="1008"/>
      <c r="AA45" s="1006"/>
      <c r="AB45" s="1007"/>
      <c r="AC45" s="1007"/>
      <c r="AD45" s="1007"/>
      <c r="AE45" s="1007"/>
      <c r="AF45" s="1007"/>
      <c r="AG45" s="1010"/>
    </row>
    <row r="46" spans="2:33" ht="15" customHeight="1">
      <c r="C46" s="1109"/>
      <c r="D46" s="1009"/>
      <c r="E46" s="1007"/>
      <c r="F46" s="1007"/>
      <c r="G46" s="1008"/>
      <c r="H46" s="1006"/>
      <c r="I46" s="1007"/>
      <c r="J46" s="1008"/>
      <c r="K46" s="1006"/>
      <c r="L46" s="1007"/>
      <c r="M46" s="1007"/>
      <c r="N46" s="1007"/>
      <c r="O46" s="1007"/>
      <c r="P46" s="1008"/>
      <c r="Q46" s="1006"/>
      <c r="R46" s="1007"/>
      <c r="S46" s="1007"/>
      <c r="T46" s="1007"/>
      <c r="U46" s="1007"/>
      <c r="V46" s="1008"/>
      <c r="W46" s="1006"/>
      <c r="X46" s="1007"/>
      <c r="Y46" s="1007"/>
      <c r="Z46" s="1008"/>
      <c r="AA46" s="1006"/>
      <c r="AB46" s="1007"/>
      <c r="AC46" s="1007"/>
      <c r="AD46" s="1007"/>
      <c r="AE46" s="1007"/>
      <c r="AF46" s="1007"/>
      <c r="AG46" s="1010"/>
    </row>
    <row r="47" spans="2:33" ht="15" customHeight="1">
      <c r="C47" s="1109"/>
      <c r="D47" s="1009"/>
      <c r="E47" s="1007"/>
      <c r="F47" s="1007"/>
      <c r="G47" s="1008"/>
      <c r="H47" s="1006"/>
      <c r="I47" s="1007"/>
      <c r="J47" s="1008"/>
      <c r="K47" s="1006"/>
      <c r="L47" s="1007"/>
      <c r="M47" s="1007"/>
      <c r="N47" s="1007"/>
      <c r="O47" s="1007"/>
      <c r="P47" s="1008"/>
      <c r="Q47" s="1006"/>
      <c r="R47" s="1007"/>
      <c r="S47" s="1007"/>
      <c r="T47" s="1007"/>
      <c r="U47" s="1007"/>
      <c r="V47" s="1008"/>
      <c r="W47" s="1006"/>
      <c r="X47" s="1007"/>
      <c r="Y47" s="1007"/>
      <c r="Z47" s="1008"/>
      <c r="AA47" s="1006"/>
      <c r="AB47" s="1007"/>
      <c r="AC47" s="1007"/>
      <c r="AD47" s="1007"/>
      <c r="AE47" s="1007"/>
      <c r="AF47" s="1007"/>
      <c r="AG47" s="1010"/>
    </row>
    <row r="48" spans="2:33" ht="15" customHeight="1">
      <c r="C48" s="1109"/>
      <c r="D48" s="1009"/>
      <c r="E48" s="1007"/>
      <c r="F48" s="1007"/>
      <c r="G48" s="1008"/>
      <c r="H48" s="1006"/>
      <c r="I48" s="1007"/>
      <c r="J48" s="1008"/>
      <c r="K48" s="1006"/>
      <c r="L48" s="1007"/>
      <c r="M48" s="1007"/>
      <c r="N48" s="1007"/>
      <c r="O48" s="1007"/>
      <c r="P48" s="1008"/>
      <c r="Q48" s="1006"/>
      <c r="R48" s="1007"/>
      <c r="S48" s="1007"/>
      <c r="T48" s="1007"/>
      <c r="U48" s="1007"/>
      <c r="V48" s="1008"/>
      <c r="W48" s="1006"/>
      <c r="X48" s="1007"/>
      <c r="Y48" s="1007"/>
      <c r="Z48" s="1008"/>
      <c r="AA48" s="1006"/>
      <c r="AB48" s="1007"/>
      <c r="AC48" s="1007"/>
      <c r="AD48" s="1007"/>
      <c r="AE48" s="1007"/>
      <c r="AF48" s="1007"/>
      <c r="AG48" s="1010"/>
    </row>
    <row r="49" spans="3:33" ht="15" customHeight="1">
      <c r="C49" s="1109"/>
      <c r="D49" s="1009"/>
      <c r="E49" s="1007"/>
      <c r="F49" s="1007"/>
      <c r="G49" s="1008"/>
      <c r="H49" s="1006"/>
      <c r="I49" s="1007"/>
      <c r="J49" s="1008"/>
      <c r="K49" s="1006"/>
      <c r="L49" s="1007"/>
      <c r="M49" s="1007"/>
      <c r="N49" s="1007"/>
      <c r="O49" s="1007"/>
      <c r="P49" s="1008"/>
      <c r="Q49" s="1006"/>
      <c r="R49" s="1007"/>
      <c r="S49" s="1007"/>
      <c r="T49" s="1007"/>
      <c r="U49" s="1007"/>
      <c r="V49" s="1008"/>
      <c r="W49" s="1006"/>
      <c r="X49" s="1007"/>
      <c r="Y49" s="1007"/>
      <c r="Z49" s="1008"/>
      <c r="AA49" s="1006"/>
      <c r="AB49" s="1007"/>
      <c r="AC49" s="1007"/>
      <c r="AD49" s="1007"/>
      <c r="AE49" s="1007"/>
      <c r="AF49" s="1007"/>
      <c r="AG49" s="1010"/>
    </row>
    <row r="50" spans="3:33" ht="15" customHeight="1">
      <c r="C50" s="1109"/>
      <c r="D50" s="1009"/>
      <c r="E50" s="1007"/>
      <c r="F50" s="1007"/>
      <c r="G50" s="1008"/>
      <c r="H50" s="1006"/>
      <c r="I50" s="1007"/>
      <c r="J50" s="1008"/>
      <c r="K50" s="1006"/>
      <c r="L50" s="1007"/>
      <c r="M50" s="1007"/>
      <c r="N50" s="1007"/>
      <c r="O50" s="1007"/>
      <c r="P50" s="1008"/>
      <c r="Q50" s="1006"/>
      <c r="R50" s="1007"/>
      <c r="S50" s="1007"/>
      <c r="T50" s="1007"/>
      <c r="U50" s="1007"/>
      <c r="V50" s="1008"/>
      <c r="W50" s="1006"/>
      <c r="X50" s="1007"/>
      <c r="Y50" s="1007"/>
      <c r="Z50" s="1008"/>
      <c r="AA50" s="1006"/>
      <c r="AB50" s="1007"/>
      <c r="AC50" s="1007"/>
      <c r="AD50" s="1007"/>
      <c r="AE50" s="1007"/>
      <c r="AF50" s="1007"/>
      <c r="AG50" s="1010"/>
    </row>
    <row r="51" spans="3:33" ht="15" customHeight="1">
      <c r="C51" s="1109"/>
      <c r="D51" s="1009"/>
      <c r="E51" s="1007"/>
      <c r="F51" s="1007"/>
      <c r="G51" s="1008"/>
      <c r="H51" s="1006"/>
      <c r="I51" s="1007"/>
      <c r="J51" s="1008"/>
      <c r="K51" s="1006"/>
      <c r="L51" s="1007"/>
      <c r="M51" s="1007"/>
      <c r="N51" s="1007"/>
      <c r="O51" s="1007"/>
      <c r="P51" s="1008"/>
      <c r="Q51" s="1006"/>
      <c r="R51" s="1007"/>
      <c r="S51" s="1007"/>
      <c r="T51" s="1007"/>
      <c r="U51" s="1007"/>
      <c r="V51" s="1008"/>
      <c r="W51" s="1006"/>
      <c r="X51" s="1007"/>
      <c r="Y51" s="1007"/>
      <c r="Z51" s="1008"/>
      <c r="AA51" s="1006"/>
      <c r="AB51" s="1007"/>
      <c r="AC51" s="1007"/>
      <c r="AD51" s="1007"/>
      <c r="AE51" s="1007"/>
      <c r="AF51" s="1007"/>
      <c r="AG51" s="1010"/>
    </row>
    <row r="52" spans="3:33" ht="15" customHeight="1">
      <c r="C52" s="1109"/>
      <c r="D52" s="1009"/>
      <c r="E52" s="1007"/>
      <c r="F52" s="1007"/>
      <c r="G52" s="1008"/>
      <c r="H52" s="1006"/>
      <c r="I52" s="1007"/>
      <c r="J52" s="1008"/>
      <c r="K52" s="1006"/>
      <c r="L52" s="1007"/>
      <c r="M52" s="1007"/>
      <c r="N52" s="1007"/>
      <c r="O52" s="1007"/>
      <c r="P52" s="1008"/>
      <c r="Q52" s="1006"/>
      <c r="R52" s="1007"/>
      <c r="S52" s="1007"/>
      <c r="T52" s="1007"/>
      <c r="U52" s="1007"/>
      <c r="V52" s="1008"/>
      <c r="W52" s="1006"/>
      <c r="X52" s="1007"/>
      <c r="Y52" s="1007"/>
      <c r="Z52" s="1008"/>
      <c r="AA52" s="1006"/>
      <c r="AB52" s="1007"/>
      <c r="AC52" s="1007"/>
      <c r="AD52" s="1007"/>
      <c r="AE52" s="1007"/>
      <c r="AF52" s="1007"/>
      <c r="AG52" s="1010"/>
    </row>
    <row r="53" spans="3:33" ht="15" customHeight="1">
      <c r="C53" s="1109"/>
      <c r="D53" s="1009"/>
      <c r="E53" s="1007"/>
      <c r="F53" s="1007"/>
      <c r="G53" s="1008"/>
      <c r="H53" s="1006"/>
      <c r="I53" s="1007"/>
      <c r="J53" s="1008"/>
      <c r="K53" s="1006"/>
      <c r="L53" s="1007"/>
      <c r="M53" s="1007"/>
      <c r="N53" s="1007"/>
      <c r="O53" s="1007"/>
      <c r="P53" s="1008"/>
      <c r="Q53" s="1006"/>
      <c r="R53" s="1007"/>
      <c r="S53" s="1007"/>
      <c r="T53" s="1007"/>
      <c r="U53" s="1007"/>
      <c r="V53" s="1008"/>
      <c r="W53" s="1006"/>
      <c r="X53" s="1007"/>
      <c r="Y53" s="1007"/>
      <c r="Z53" s="1008"/>
      <c r="AA53" s="1006"/>
      <c r="AB53" s="1007"/>
      <c r="AC53" s="1007"/>
      <c r="AD53" s="1007"/>
      <c r="AE53" s="1007"/>
      <c r="AF53" s="1007"/>
      <c r="AG53" s="1010"/>
    </row>
    <row r="54" spans="3:33" ht="15" customHeight="1">
      <c r="C54" s="1109"/>
      <c r="D54" s="1009"/>
      <c r="E54" s="1007"/>
      <c r="F54" s="1007"/>
      <c r="G54" s="1008"/>
      <c r="H54" s="1006"/>
      <c r="I54" s="1007"/>
      <c r="J54" s="1008"/>
      <c r="K54" s="1006"/>
      <c r="L54" s="1007"/>
      <c r="M54" s="1007"/>
      <c r="N54" s="1007"/>
      <c r="O54" s="1007"/>
      <c r="P54" s="1008"/>
      <c r="Q54" s="1006"/>
      <c r="R54" s="1007"/>
      <c r="S54" s="1007"/>
      <c r="T54" s="1007"/>
      <c r="U54" s="1007"/>
      <c r="V54" s="1008"/>
      <c r="W54" s="1006"/>
      <c r="X54" s="1007"/>
      <c r="Y54" s="1007"/>
      <c r="Z54" s="1008"/>
      <c r="AA54" s="1006"/>
      <c r="AB54" s="1007"/>
      <c r="AC54" s="1007"/>
      <c r="AD54" s="1007"/>
      <c r="AE54" s="1007"/>
      <c r="AF54" s="1007"/>
      <c r="AG54" s="1010"/>
    </row>
    <row r="55" spans="3:33" ht="15" customHeight="1" thickBot="1">
      <c r="C55" s="1110"/>
      <c r="D55" s="1131"/>
      <c r="E55" s="1132"/>
      <c r="F55" s="1132"/>
      <c r="G55" s="1133"/>
      <c r="H55" s="1134"/>
      <c r="I55" s="1132"/>
      <c r="J55" s="1133"/>
      <c r="K55" s="1134"/>
      <c r="L55" s="1132"/>
      <c r="M55" s="1132"/>
      <c r="N55" s="1132"/>
      <c r="O55" s="1132"/>
      <c r="P55" s="1133"/>
      <c r="Q55" s="1134"/>
      <c r="R55" s="1132"/>
      <c r="S55" s="1132"/>
      <c r="T55" s="1132"/>
      <c r="U55" s="1132"/>
      <c r="V55" s="1133"/>
      <c r="W55" s="1134"/>
      <c r="X55" s="1132"/>
      <c r="Y55" s="1132"/>
      <c r="Z55" s="1133"/>
      <c r="AA55" s="1134"/>
      <c r="AB55" s="1132"/>
      <c r="AC55" s="1132"/>
      <c r="AD55" s="1132"/>
      <c r="AE55" s="1132"/>
      <c r="AF55" s="1132"/>
      <c r="AG55" s="1135"/>
    </row>
    <row r="56" spans="3:33" ht="18" customHeight="1">
      <c r="C56" s="1096" t="s">
        <v>62</v>
      </c>
      <c r="D56" s="1097"/>
      <c r="E56" s="1097"/>
      <c r="F56" s="1097"/>
      <c r="G56" s="1098"/>
      <c r="H56" s="1102" t="s">
        <v>63</v>
      </c>
      <c r="I56" s="1103"/>
      <c r="J56" s="1104"/>
      <c r="K56" s="1096" t="s">
        <v>64</v>
      </c>
      <c r="L56" s="1112"/>
      <c r="M56" s="1112"/>
      <c r="N56" s="1112"/>
      <c r="O56" s="1112"/>
      <c r="P56" s="1112"/>
      <c r="Q56" s="1136"/>
      <c r="R56" s="1136"/>
      <c r="S56" s="1136"/>
      <c r="T56" s="1136"/>
      <c r="U56" s="1136"/>
      <c r="V56" s="1137"/>
      <c r="W56" s="1102" t="s">
        <v>61</v>
      </c>
      <c r="X56" s="1103"/>
      <c r="Y56" s="1103"/>
      <c r="Z56" s="1104"/>
    </row>
    <row r="57" spans="3:33" ht="27" customHeight="1" thickBot="1">
      <c r="C57" s="1099"/>
      <c r="D57" s="1100"/>
      <c r="E57" s="1100"/>
      <c r="F57" s="1100"/>
      <c r="G57" s="1101"/>
      <c r="H57" s="1105"/>
      <c r="I57" s="1106"/>
      <c r="J57" s="1107"/>
      <c r="K57" s="1138"/>
      <c r="L57" s="1139"/>
      <c r="M57" s="1139"/>
      <c r="N57" s="1139"/>
      <c r="O57" s="1139"/>
      <c r="P57" s="1139"/>
      <c r="Q57" s="1140"/>
      <c r="R57" s="1140"/>
      <c r="S57" s="1140"/>
      <c r="T57" s="1140"/>
      <c r="U57" s="1140"/>
      <c r="V57" s="1141"/>
      <c r="W57" s="1105"/>
      <c r="X57" s="1106"/>
      <c r="Y57" s="1106"/>
      <c r="Z57" s="1107"/>
    </row>
    <row r="58" spans="3:33" ht="36" customHeight="1" thickTop="1" thickBot="1">
      <c r="C58" s="1125" t="s">
        <v>65</v>
      </c>
      <c r="D58" s="1126"/>
      <c r="E58" s="1126"/>
      <c r="F58" s="1126"/>
      <c r="G58" s="1126"/>
      <c r="H58" s="1126"/>
      <c r="I58" s="1126"/>
      <c r="J58" s="1126"/>
      <c r="K58" s="1126"/>
      <c r="L58" s="1126"/>
      <c r="M58" s="1126"/>
      <c r="N58" s="1126"/>
      <c r="O58" s="1127"/>
      <c r="P58" s="1128"/>
      <c r="Q58" s="1128"/>
      <c r="R58" s="1128"/>
      <c r="S58" s="1129" t="s">
        <v>66</v>
      </c>
      <c r="T58" s="1130"/>
      <c r="U58" s="266"/>
      <c r="V58" s="267"/>
      <c r="W58" s="268"/>
      <c r="X58" s="268"/>
      <c r="Y58" s="268"/>
      <c r="Z58" s="268"/>
      <c r="AA58" s="268"/>
      <c r="AB58" s="268"/>
      <c r="AC58" s="268"/>
      <c r="AD58" s="121"/>
      <c r="AE58" s="121"/>
      <c r="AF58" s="121"/>
      <c r="AG58" s="121"/>
    </row>
    <row r="59" spans="3:33" ht="12" customHeight="1" thickTop="1">
      <c r="C59" s="269" t="s">
        <v>67</v>
      </c>
      <c r="D59" s="270"/>
      <c r="E59" s="270"/>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row>
    <row r="60" spans="3:33" ht="12" customHeight="1">
      <c r="C60" s="269" t="s">
        <v>68</v>
      </c>
      <c r="D60" s="270"/>
      <c r="E60" s="270"/>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row>
    <row r="61" spans="3:33" ht="12" customHeight="1">
      <c r="C61" s="269" t="s">
        <v>69</v>
      </c>
      <c r="D61" s="270"/>
      <c r="E61" s="270"/>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row>
    <row r="62" spans="3:33" ht="9" customHeight="1">
      <c r="C62" s="272"/>
    </row>
    <row r="63" spans="3:33" ht="20.25" customHeight="1">
      <c r="V63" s="1093" t="s">
        <v>70</v>
      </c>
      <c r="W63" s="1093"/>
      <c r="X63" s="1093"/>
      <c r="Y63" s="1093"/>
      <c r="Z63" s="422"/>
      <c r="AA63" s="422"/>
      <c r="AB63" s="422"/>
      <c r="AC63" s="422"/>
      <c r="AD63" s="422"/>
      <c r="AE63" s="422"/>
      <c r="AF63" s="422"/>
      <c r="AG63" s="422"/>
    </row>
    <row r="64" spans="3:33" ht="20.25" customHeight="1">
      <c r="V64" s="1094" t="s">
        <v>71</v>
      </c>
      <c r="W64" s="1094"/>
      <c r="X64" s="1094"/>
      <c r="Y64" s="1094"/>
      <c r="Z64" s="1095"/>
      <c r="AA64" s="1095"/>
      <c r="AB64" s="1095"/>
      <c r="AC64" s="1095"/>
      <c r="AD64" s="1095"/>
      <c r="AE64" s="1095"/>
      <c r="AF64" s="1095"/>
      <c r="AG64" s="1095"/>
    </row>
  </sheetData>
  <sheetProtection insertRows="0"/>
  <mergeCells count="170">
    <mergeCell ref="L38:P38"/>
    <mergeCell ref="R38:V38"/>
    <mergeCell ref="C36:F36"/>
    <mergeCell ref="G36:K36"/>
    <mergeCell ref="L36:P36"/>
    <mergeCell ref="Q36:U36"/>
    <mergeCell ref="V36:AA36"/>
    <mergeCell ref="AB36:AG36"/>
    <mergeCell ref="D54:G54"/>
    <mergeCell ref="H54:J54"/>
    <mergeCell ref="K54:P54"/>
    <mergeCell ref="Q54:V54"/>
    <mergeCell ref="W54:Z54"/>
    <mergeCell ref="AA54:AG54"/>
    <mergeCell ref="D53:G53"/>
    <mergeCell ref="D51:G51"/>
    <mergeCell ref="H51:J51"/>
    <mergeCell ref="K51:P51"/>
    <mergeCell ref="Q51:V51"/>
    <mergeCell ref="W51:Z51"/>
    <mergeCell ref="AA51:AG51"/>
    <mergeCell ref="D50:G50"/>
    <mergeCell ref="H50:J50"/>
    <mergeCell ref="K50:P50"/>
    <mergeCell ref="P58:R58"/>
    <mergeCell ref="S58:T58"/>
    <mergeCell ref="D55:G55"/>
    <mergeCell ref="H55:J55"/>
    <mergeCell ref="K55:P55"/>
    <mergeCell ref="Q55:V55"/>
    <mergeCell ref="W55:Z55"/>
    <mergeCell ref="AA55:AG55"/>
    <mergeCell ref="K56:V57"/>
    <mergeCell ref="W57:Z57"/>
    <mergeCell ref="V63:Y63"/>
    <mergeCell ref="V64:Y64"/>
    <mergeCell ref="Z64:AG64"/>
    <mergeCell ref="C56:G57"/>
    <mergeCell ref="H56:J56"/>
    <mergeCell ref="W56:Z56"/>
    <mergeCell ref="H57:J57"/>
    <mergeCell ref="H53:J53"/>
    <mergeCell ref="K53:P53"/>
    <mergeCell ref="Q53:V53"/>
    <mergeCell ref="W53:Z53"/>
    <mergeCell ref="AA53:AG53"/>
    <mergeCell ref="C37:C55"/>
    <mergeCell ref="D37:G38"/>
    <mergeCell ref="H37:J38"/>
    <mergeCell ref="K37:V37"/>
    <mergeCell ref="W37:Z38"/>
    <mergeCell ref="AA37:AG38"/>
    <mergeCell ref="K39:P39"/>
    <mergeCell ref="Q39:V39"/>
    <mergeCell ref="AA40:AG40"/>
    <mergeCell ref="D43:G43"/>
    <mergeCell ref="H43:J43"/>
    <mergeCell ref="C58:O58"/>
    <mergeCell ref="Q50:V50"/>
    <mergeCell ref="W50:Z50"/>
    <mergeCell ref="AA50:AG50"/>
    <mergeCell ref="D49:G49"/>
    <mergeCell ref="H49:J49"/>
    <mergeCell ref="K49:P49"/>
    <mergeCell ref="Q49:V49"/>
    <mergeCell ref="W49:Z49"/>
    <mergeCell ref="AA49:AG49"/>
    <mergeCell ref="D48:G48"/>
    <mergeCell ref="H48:J48"/>
    <mergeCell ref="K48:P48"/>
    <mergeCell ref="Q48:V48"/>
    <mergeCell ref="W48:Z48"/>
    <mergeCell ref="AA48:AG48"/>
    <mergeCell ref="D46:G46"/>
    <mergeCell ref="H46:J46"/>
    <mergeCell ref="K46:P46"/>
    <mergeCell ref="Q46:V46"/>
    <mergeCell ref="W46:Z46"/>
    <mergeCell ref="AA46:AG46"/>
    <mergeCell ref="W47:Z47"/>
    <mergeCell ref="H47:J47"/>
    <mergeCell ref="Q45:V45"/>
    <mergeCell ref="W45:Z45"/>
    <mergeCell ref="AA45:AG45"/>
    <mergeCell ref="D44:G44"/>
    <mergeCell ref="H44:J44"/>
    <mergeCell ref="K44:P44"/>
    <mergeCell ref="Q44:V44"/>
    <mergeCell ref="W44:Z44"/>
    <mergeCell ref="AA44:AG44"/>
    <mergeCell ref="D45:G45"/>
    <mergeCell ref="W39:Z39"/>
    <mergeCell ref="D40:G40"/>
    <mergeCell ref="H40:J40"/>
    <mergeCell ref="K40:P40"/>
    <mergeCell ref="Q40:V40"/>
    <mergeCell ref="W40:Z40"/>
    <mergeCell ref="W41:Z41"/>
    <mergeCell ref="W42:Z42"/>
    <mergeCell ref="H41:J41"/>
    <mergeCell ref="H42:J42"/>
    <mergeCell ref="C29:G29"/>
    <mergeCell ref="H29:AG29"/>
    <mergeCell ref="C30:G33"/>
    <mergeCell ref="H30:I30"/>
    <mergeCell ref="J30:AG30"/>
    <mergeCell ref="H33:I33"/>
    <mergeCell ref="J33:AG33"/>
    <mergeCell ref="V32:AA32"/>
    <mergeCell ref="AB32:AD32"/>
    <mergeCell ref="AE32:AG32"/>
    <mergeCell ref="J31:AG31"/>
    <mergeCell ref="H31:I32"/>
    <mergeCell ref="C15:L16"/>
    <mergeCell ref="M15:V16"/>
    <mergeCell ref="AA15:AG16"/>
    <mergeCell ref="W16:Z16"/>
    <mergeCell ref="C17:E17"/>
    <mergeCell ref="F17:K17"/>
    <mergeCell ref="M17:O17"/>
    <mergeCell ref="P17:U17"/>
    <mergeCell ref="W17:Z17"/>
    <mergeCell ref="AA17:AF17"/>
    <mergeCell ref="C23:L24"/>
    <mergeCell ref="M23:V24"/>
    <mergeCell ref="AA23:AG24"/>
    <mergeCell ref="W24:Z24"/>
    <mergeCell ref="C25:E25"/>
    <mergeCell ref="F25:K25"/>
    <mergeCell ref="M25:O25"/>
    <mergeCell ref="P25:U25"/>
    <mergeCell ref="W25:Z25"/>
    <mergeCell ref="AA25:AF25"/>
    <mergeCell ref="O8:T8"/>
    <mergeCell ref="U8:AG8"/>
    <mergeCell ref="O9:T9"/>
    <mergeCell ref="U9:AG9"/>
    <mergeCell ref="O10:T10"/>
    <mergeCell ref="O11:T11"/>
    <mergeCell ref="U11:AG11"/>
    <mergeCell ref="B2:AG2"/>
    <mergeCell ref="F4:L4"/>
    <mergeCell ref="F5:L5"/>
    <mergeCell ref="U6:AG6"/>
    <mergeCell ref="O7:T7"/>
    <mergeCell ref="U7:AG7"/>
    <mergeCell ref="H52:J52"/>
    <mergeCell ref="D41:G41"/>
    <mergeCell ref="D42:G42"/>
    <mergeCell ref="D47:G47"/>
    <mergeCell ref="D52:G52"/>
    <mergeCell ref="AA41:AG41"/>
    <mergeCell ref="AA42:AG42"/>
    <mergeCell ref="AA47:AG47"/>
    <mergeCell ref="AA52:AG52"/>
    <mergeCell ref="W52:Z52"/>
    <mergeCell ref="Q41:V41"/>
    <mergeCell ref="Q42:V42"/>
    <mergeCell ref="Q47:V47"/>
    <mergeCell ref="Q52:V52"/>
    <mergeCell ref="K41:P41"/>
    <mergeCell ref="K42:P42"/>
    <mergeCell ref="K47:P47"/>
    <mergeCell ref="K52:P52"/>
    <mergeCell ref="K43:P43"/>
    <mergeCell ref="Q43:V43"/>
    <mergeCell ref="W43:Z43"/>
    <mergeCell ref="AA43:AG43"/>
    <mergeCell ref="H45:J45"/>
    <mergeCell ref="K45:P45"/>
  </mergeCells>
  <phoneticPr fontId="5"/>
  <dataValidations count="5">
    <dataValidation type="list" allowBlank="1" showInputMessage="1" showErrorMessage="1" sqref="H30:I31 H33:I33" xr:uid="{00000000-0002-0000-0000-000000000000}">
      <formula1>"　,○"</formula1>
    </dataValidation>
    <dataValidation type="list" allowBlank="1" showInputMessage="1" showErrorMessage="1" sqref="C30:G33" xr:uid="{00000000-0002-0000-0000-000001000000}">
      <formula1>"　,あり,なし"</formula1>
    </dataValidation>
    <dataValidation type="list" allowBlank="1" showInputMessage="1" showErrorMessage="1" sqref="W25:Z25 W17:Z17" xr:uid="{00000000-0002-0000-0000-000002000000}">
      <formula1>$AK$24:$AK$26</formula1>
    </dataValidation>
    <dataValidation type="list" allowBlank="1" showInputMessage="1" showErrorMessage="1" sqref="C25:E25 M25:O25 C17:E17 M17:O17" xr:uid="{00000000-0002-0000-0000-000003000000}">
      <formula1>$AJ$24:$AJ$25</formula1>
    </dataValidation>
    <dataValidation type="list" allowBlank="1" showInputMessage="1" showErrorMessage="1" sqref="Q36:U36" xr:uid="{00000000-0002-0000-0000-000004000000}">
      <formula1>$AJ$5:$AJ$12</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M29"/>
  <sheetViews>
    <sheetView showGridLines="0" view="pageBreakPreview" zoomScale="85" zoomScaleNormal="100" zoomScaleSheetLayoutView="85" workbookViewId="0">
      <selection activeCell="O19" sqref="O19"/>
    </sheetView>
  </sheetViews>
  <sheetFormatPr defaultColWidth="9" defaultRowHeight="18" customHeight="1"/>
  <cols>
    <col min="1" max="1" width="2.44140625" style="1" customWidth="1"/>
    <col min="2" max="34" width="3" style="1" customWidth="1"/>
    <col min="35" max="35" width="2.44140625" style="1" customWidth="1"/>
    <col min="36" max="38" width="3" style="1" customWidth="1"/>
    <col min="39" max="39" width="13" style="1" hidden="1" customWidth="1"/>
    <col min="40" max="47" width="3" style="1" customWidth="1"/>
    <col min="48" max="16384" width="9" style="1"/>
  </cols>
  <sheetData>
    <row r="1" spans="2:34" ht="18" customHeight="1">
      <c r="B1" s="86" t="s">
        <v>72</v>
      </c>
    </row>
    <row r="2" spans="2:34" ht="18" customHeight="1">
      <c r="B2" s="1020" t="s">
        <v>73</v>
      </c>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row>
    <row r="3" spans="2:34" ht="18" customHeight="1">
      <c r="B3" s="1166" t="s">
        <v>74</v>
      </c>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row>
    <row r="4" spans="2:34" ht="18"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4" ht="18" customHeight="1">
      <c r="F5" s="1021" t="s">
        <v>2</v>
      </c>
      <c r="G5" s="1021"/>
      <c r="H5" s="1021"/>
      <c r="I5" s="1021"/>
      <c r="J5" s="1021"/>
      <c r="K5" s="1021"/>
      <c r="L5" s="1021"/>
      <c r="M5" s="10"/>
      <c r="N5" s="10"/>
      <c r="O5" s="10"/>
    </row>
    <row r="6" spans="2:34" ht="17.25" customHeight="1">
      <c r="F6" s="1021" t="s">
        <v>4</v>
      </c>
      <c r="G6" s="1021"/>
      <c r="H6" s="1021"/>
      <c r="I6" s="1021"/>
      <c r="J6" s="1021"/>
      <c r="K6" s="1021"/>
      <c r="L6" s="1021"/>
      <c r="M6" s="10"/>
      <c r="N6" s="10"/>
      <c r="O6" s="10"/>
    </row>
    <row r="7" spans="2:34" ht="17.25" customHeight="1" thickBot="1">
      <c r="F7" s="10"/>
      <c r="G7" s="10"/>
      <c r="H7" s="10"/>
      <c r="I7" s="10"/>
      <c r="J7" s="10"/>
      <c r="K7" s="10"/>
      <c r="L7" s="10"/>
      <c r="M7" s="10"/>
      <c r="N7" s="10"/>
      <c r="O7" s="10"/>
      <c r="V7" s="1022" t="s">
        <v>6</v>
      </c>
      <c r="W7" s="1022"/>
      <c r="X7" s="1022"/>
      <c r="Y7" s="1022"/>
      <c r="Z7" s="1022"/>
      <c r="AA7" s="1022"/>
      <c r="AB7" s="1022"/>
      <c r="AC7" s="1022"/>
      <c r="AD7" s="1022"/>
      <c r="AE7" s="1022"/>
      <c r="AF7" s="1022"/>
      <c r="AG7" s="1022"/>
      <c r="AH7" s="1022"/>
    </row>
    <row r="8" spans="2:34" ht="17.25" customHeight="1">
      <c r="D8" s="10"/>
      <c r="E8" s="10"/>
      <c r="F8" s="10"/>
      <c r="G8" s="10"/>
      <c r="H8" s="10"/>
      <c r="I8" s="10"/>
      <c r="J8" s="10"/>
      <c r="K8" s="10"/>
      <c r="L8" s="10"/>
      <c r="M8" s="10"/>
      <c r="N8" s="10"/>
      <c r="P8" s="1023" t="s">
        <v>8</v>
      </c>
      <c r="Q8" s="1024"/>
      <c r="R8" s="1024"/>
      <c r="S8" s="1024"/>
      <c r="T8" s="1024"/>
      <c r="U8" s="1024"/>
      <c r="V8" s="1157">
        <f>【様式１】加算率!U7</f>
        <v>0</v>
      </c>
      <c r="W8" s="1158"/>
      <c r="X8" s="1158"/>
      <c r="Y8" s="1158"/>
      <c r="Z8" s="1158"/>
      <c r="AA8" s="1158"/>
      <c r="AB8" s="1158"/>
      <c r="AC8" s="1158"/>
      <c r="AD8" s="1158"/>
      <c r="AE8" s="1158"/>
      <c r="AF8" s="1158"/>
      <c r="AG8" s="1158"/>
      <c r="AH8" s="1159"/>
    </row>
    <row r="9" spans="2:34" ht="17.25" customHeight="1">
      <c r="D9" s="10"/>
      <c r="E9" s="10"/>
      <c r="F9" s="10"/>
      <c r="G9" s="10"/>
      <c r="H9" s="10"/>
      <c r="I9" s="10"/>
      <c r="J9" s="10"/>
      <c r="K9" s="10"/>
      <c r="L9" s="10"/>
      <c r="M9" s="10"/>
      <c r="N9" s="10"/>
      <c r="P9" s="1011" t="s">
        <v>10</v>
      </c>
      <c r="Q9" s="1012"/>
      <c r="R9" s="1012"/>
      <c r="S9" s="1012"/>
      <c r="T9" s="1012"/>
      <c r="U9" s="1012"/>
      <c r="V9" s="1167">
        <f>【様式１】加算率!U8</f>
        <v>0</v>
      </c>
      <c r="W9" s="1168"/>
      <c r="X9" s="1168"/>
      <c r="Y9" s="1168"/>
      <c r="Z9" s="1168"/>
      <c r="AA9" s="1168"/>
      <c r="AB9" s="1168"/>
      <c r="AC9" s="1168"/>
      <c r="AD9" s="1168"/>
      <c r="AE9" s="1168"/>
      <c r="AF9" s="1168"/>
      <c r="AG9" s="1168"/>
      <c r="AH9" s="1169"/>
    </row>
    <row r="10" spans="2:34" ht="17.25" customHeight="1">
      <c r="D10" s="10"/>
      <c r="E10" s="10"/>
      <c r="F10" s="10"/>
      <c r="G10" s="10"/>
      <c r="H10" s="10"/>
      <c r="I10" s="10"/>
      <c r="J10" s="10"/>
      <c r="K10" s="10"/>
      <c r="L10" s="10"/>
      <c r="M10" s="10"/>
      <c r="N10" s="10"/>
      <c r="P10" s="1011" t="s">
        <v>12</v>
      </c>
      <c r="Q10" s="1012"/>
      <c r="R10" s="1012"/>
      <c r="S10" s="1012"/>
      <c r="T10" s="1012"/>
      <c r="U10" s="1012"/>
      <c r="V10" s="1167">
        <f>【様式１】加算率!U9</f>
        <v>0</v>
      </c>
      <c r="W10" s="1168"/>
      <c r="X10" s="1168"/>
      <c r="Y10" s="1168"/>
      <c r="Z10" s="1168"/>
      <c r="AA10" s="1168"/>
      <c r="AB10" s="1168"/>
      <c r="AC10" s="1168"/>
      <c r="AD10" s="1168"/>
      <c r="AE10" s="1168"/>
      <c r="AF10" s="1168"/>
      <c r="AG10" s="1168"/>
      <c r="AH10" s="1169"/>
    </row>
    <row r="11" spans="2:34" ht="17.25" customHeight="1" thickBot="1">
      <c r="D11" s="10"/>
      <c r="E11" s="10"/>
      <c r="F11" s="10"/>
      <c r="G11" s="10"/>
      <c r="H11" s="10"/>
      <c r="I11" s="10"/>
      <c r="J11" s="10"/>
      <c r="K11" s="10"/>
      <c r="L11" s="10"/>
      <c r="M11" s="10"/>
      <c r="N11" s="10"/>
      <c r="O11" s="10"/>
      <c r="P11" s="1016" t="s">
        <v>14</v>
      </c>
      <c r="Q11" s="1017"/>
      <c r="R11" s="1017"/>
      <c r="S11" s="1017"/>
      <c r="T11" s="1017"/>
      <c r="U11" s="1017"/>
      <c r="V11" s="64">
        <f>【様式１】加算率!U10</f>
        <v>0</v>
      </c>
      <c r="W11" s="63">
        <f>【様式１】加算率!V10</f>
        <v>0</v>
      </c>
      <c r="X11" s="64">
        <f>【様式１】加算率!W10</f>
        <v>0</v>
      </c>
      <c r="Y11" s="62">
        <f>【様式１】加算率!X10</f>
        <v>0</v>
      </c>
      <c r="Z11" s="63">
        <f>【様式１】加算率!Y10</f>
        <v>0</v>
      </c>
      <c r="AA11" s="64">
        <f>【様式１】加算率!Z10</f>
        <v>0</v>
      </c>
      <c r="AB11" s="63">
        <f>【様式１】加算率!AA10</f>
        <v>0</v>
      </c>
      <c r="AC11" s="64">
        <f>【様式１】加算率!AB10</f>
        <v>0</v>
      </c>
      <c r="AD11" s="62">
        <f>【様式１】加算率!AC10</f>
        <v>0</v>
      </c>
      <c r="AE11" s="62">
        <f>【様式１】加算率!AD10</f>
        <v>0</v>
      </c>
      <c r="AF11" s="62">
        <f>【様式１】加算率!AE10</f>
        <v>0</v>
      </c>
      <c r="AG11" s="63">
        <f>【様式１】加算率!AF10</f>
        <v>0</v>
      </c>
      <c r="AH11" s="65">
        <f>【様式１】加算率!AG10</f>
        <v>0</v>
      </c>
    </row>
    <row r="12" spans="2:34" ht="18" customHeight="1">
      <c r="R12" s="241"/>
      <c r="S12" s="241"/>
      <c r="T12" s="241"/>
      <c r="U12" s="241"/>
      <c r="V12" s="241"/>
      <c r="W12" s="241"/>
      <c r="X12" s="241"/>
      <c r="Y12" s="241"/>
    </row>
    <row r="13" spans="2:34" ht="21.75" customHeight="1">
      <c r="B13" s="1" t="s">
        <v>75</v>
      </c>
    </row>
    <row r="14" spans="2:34" ht="9" customHeight="1"/>
    <row r="15" spans="2:34" ht="18.75" customHeight="1" thickBot="1">
      <c r="C15" s="1" t="s">
        <v>76</v>
      </c>
    </row>
    <row r="16" spans="2:34" ht="24" customHeight="1" thickTop="1" thickBot="1">
      <c r="C16" s="1177" t="s">
        <v>77</v>
      </c>
      <c r="D16" s="273" t="s">
        <v>78</v>
      </c>
      <c r="E16" s="273"/>
      <c r="F16" s="273"/>
      <c r="G16" s="273"/>
      <c r="H16" s="273"/>
      <c r="I16" s="273"/>
      <c r="J16" s="273"/>
      <c r="K16" s="273"/>
      <c r="L16" s="273"/>
      <c r="M16" s="273"/>
      <c r="N16" s="273"/>
      <c r="O16" s="273"/>
      <c r="P16" s="273"/>
      <c r="Q16" s="273"/>
      <c r="R16" s="273"/>
      <c r="S16" s="273"/>
      <c r="T16" s="273"/>
      <c r="U16" s="273"/>
      <c r="V16" s="273"/>
      <c r="W16" s="273"/>
      <c r="X16" s="273"/>
      <c r="Y16" s="273"/>
      <c r="Z16" s="273"/>
      <c r="AA16" s="274"/>
      <c r="AB16" s="1170"/>
      <c r="AC16" s="1171"/>
      <c r="AD16" s="1171"/>
      <c r="AE16" s="1171"/>
      <c r="AF16" s="1171"/>
      <c r="AG16" s="1171"/>
      <c r="AH16" s="1172"/>
    </row>
    <row r="17" spans="3:39" ht="17.25" customHeight="1" thickTop="1">
      <c r="C17" s="1178"/>
      <c r="D17" s="275" t="s">
        <v>79</v>
      </c>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1"/>
      <c r="AC17" s="121"/>
      <c r="AD17" s="121"/>
      <c r="AE17" s="121"/>
      <c r="AF17" s="121"/>
      <c r="AG17" s="121"/>
      <c r="AH17" s="276"/>
    </row>
    <row r="18" spans="3:39" ht="18" customHeight="1">
      <c r="C18" s="1178"/>
      <c r="D18" s="13" t="s">
        <v>80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276"/>
      <c r="AM18" s="1" t="s">
        <v>81</v>
      </c>
    </row>
    <row r="19" spans="3:39" ht="18" customHeight="1" thickBot="1">
      <c r="C19" s="1179"/>
      <c r="D19" s="277" t="s">
        <v>82</v>
      </c>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9"/>
      <c r="AC19" s="279"/>
      <c r="AD19" s="279"/>
      <c r="AE19" s="279"/>
      <c r="AF19" s="279"/>
      <c r="AG19" s="279"/>
      <c r="AH19" s="280"/>
      <c r="AM19" s="1" t="s">
        <v>83</v>
      </c>
    </row>
    <row r="20" spans="3:39" ht="24" customHeight="1" thickTop="1" thickBot="1">
      <c r="C20" s="1180" t="s">
        <v>84</v>
      </c>
      <c r="D20" s="1191" t="s">
        <v>85</v>
      </c>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3"/>
      <c r="AB20" s="1170"/>
      <c r="AC20" s="1171"/>
      <c r="AD20" s="1171"/>
      <c r="AE20" s="1171"/>
      <c r="AF20" s="1171"/>
      <c r="AG20" s="1171"/>
      <c r="AH20" s="1172"/>
    </row>
    <row r="21" spans="3:39" ht="47.25" customHeight="1" thickTop="1">
      <c r="C21" s="1181"/>
      <c r="D21" s="281" t="s">
        <v>86</v>
      </c>
      <c r="E21" s="1176" t="s">
        <v>87</v>
      </c>
      <c r="F21" s="1176"/>
      <c r="G21" s="1176"/>
      <c r="H21" s="1176"/>
      <c r="I21" s="1176"/>
      <c r="J21" s="1176"/>
      <c r="K21" s="1176"/>
      <c r="L21" s="1194"/>
      <c r="M21" s="1195"/>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6"/>
    </row>
    <row r="22" spans="3:39" ht="30" customHeight="1">
      <c r="C22" s="1181"/>
      <c r="D22" s="1189" t="s">
        <v>88</v>
      </c>
      <c r="E22" s="1187" t="s">
        <v>89</v>
      </c>
      <c r="F22" s="1187"/>
      <c r="G22" s="1187"/>
      <c r="H22" s="1187"/>
      <c r="I22" s="1187"/>
      <c r="J22" s="1187"/>
      <c r="K22" s="1187"/>
      <c r="L22" s="282" t="s">
        <v>90</v>
      </c>
      <c r="M22" s="1183" t="s">
        <v>91</v>
      </c>
      <c r="N22" s="1183"/>
      <c r="O22" s="1183"/>
      <c r="P22" s="1183"/>
      <c r="Q22" s="1183"/>
      <c r="R22" s="1183"/>
      <c r="S22" s="1183"/>
      <c r="T22" s="1183"/>
      <c r="U22" s="1183"/>
      <c r="V22" s="1183"/>
      <c r="W22" s="1183"/>
      <c r="X22" s="1183"/>
      <c r="Y22" s="1183"/>
      <c r="Z22" s="1183"/>
      <c r="AA22" s="1183"/>
      <c r="AB22" s="1183"/>
      <c r="AC22" s="1183"/>
      <c r="AD22" s="1183"/>
      <c r="AE22" s="1183"/>
      <c r="AF22" s="1183"/>
      <c r="AG22" s="1183"/>
      <c r="AH22" s="1184"/>
    </row>
    <row r="23" spans="3:39" ht="18" customHeight="1">
      <c r="C23" s="1181"/>
      <c r="D23" s="1189"/>
      <c r="E23" s="1187"/>
      <c r="F23" s="1187"/>
      <c r="G23" s="1187"/>
      <c r="H23" s="1187"/>
      <c r="I23" s="1187"/>
      <c r="J23" s="1187"/>
      <c r="K23" s="1187"/>
      <c r="L23" s="1197" t="s">
        <v>92</v>
      </c>
      <c r="M23" s="1162" t="s">
        <v>93</v>
      </c>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4"/>
    </row>
    <row r="24" spans="3:39" ht="47.25" customHeight="1" thickBot="1">
      <c r="C24" s="1182"/>
      <c r="D24" s="1190"/>
      <c r="E24" s="1188"/>
      <c r="F24" s="1188"/>
      <c r="G24" s="1188"/>
      <c r="H24" s="1188"/>
      <c r="I24" s="1188"/>
      <c r="J24" s="1188"/>
      <c r="K24" s="1188"/>
      <c r="L24" s="1198"/>
      <c r="M24" s="1185"/>
      <c r="N24" s="1185"/>
      <c r="O24" s="1185"/>
      <c r="P24" s="1185"/>
      <c r="Q24" s="1185"/>
      <c r="R24" s="1185"/>
      <c r="S24" s="1185"/>
      <c r="T24" s="1185"/>
      <c r="U24" s="1185"/>
      <c r="V24" s="1185"/>
      <c r="W24" s="1185"/>
      <c r="X24" s="1185"/>
      <c r="Y24" s="1185"/>
      <c r="Z24" s="1185"/>
      <c r="AA24" s="1185"/>
      <c r="AB24" s="1185"/>
      <c r="AC24" s="1185"/>
      <c r="AD24" s="1185"/>
      <c r="AE24" s="1185"/>
      <c r="AF24" s="1185"/>
      <c r="AG24" s="1185"/>
      <c r="AH24" s="1186"/>
    </row>
    <row r="25" spans="3:39" ht="18" customHeight="1">
      <c r="C25" s="1" t="s">
        <v>94</v>
      </c>
    </row>
    <row r="27" spans="3:39" ht="18" customHeight="1">
      <c r="Q27" s="1173" t="s">
        <v>95</v>
      </c>
      <c r="R27" s="1173"/>
      <c r="S27" s="1173"/>
      <c r="T27" s="1173"/>
      <c r="U27" s="1173"/>
      <c r="V27" s="1173"/>
      <c r="W27" s="1173"/>
      <c r="X27" s="1173"/>
      <c r="Y27" s="1165"/>
      <c r="Z27" s="1166"/>
      <c r="AA27" s="1166"/>
      <c r="AB27" s="1166"/>
      <c r="AC27" s="1166"/>
      <c r="AD27" s="1166"/>
      <c r="AE27" s="1166"/>
      <c r="AF27" s="1166"/>
      <c r="AG27" s="1166"/>
      <c r="AH27" s="1166"/>
    </row>
    <row r="28" spans="3:39" ht="18" customHeight="1">
      <c r="S28" s="1174" t="s">
        <v>96</v>
      </c>
      <c r="T28" s="1174"/>
      <c r="U28" s="1174"/>
      <c r="V28" s="1174"/>
      <c r="W28" s="1174"/>
      <c r="X28" s="1174"/>
      <c r="Y28" s="1095"/>
      <c r="Z28" s="1095"/>
      <c r="AA28" s="1095"/>
      <c r="AB28" s="1095"/>
      <c r="AC28" s="1095"/>
      <c r="AD28" s="1095"/>
      <c r="AE28" s="1095"/>
      <c r="AF28" s="1095"/>
      <c r="AG28" s="1095"/>
      <c r="AH28" s="1095"/>
    </row>
    <row r="29" spans="3:39" ht="18" customHeight="1">
      <c r="S29" s="1160" t="s">
        <v>97</v>
      </c>
      <c r="T29" s="1160"/>
      <c r="U29" s="1160"/>
      <c r="V29" s="1160"/>
      <c r="W29" s="1160"/>
      <c r="X29" s="1160"/>
      <c r="Y29" s="1161"/>
      <c r="Z29" s="1161"/>
      <c r="AA29" s="1161"/>
      <c r="AB29" s="1161"/>
      <c r="AC29" s="1161"/>
      <c r="AD29" s="1161"/>
      <c r="AE29" s="1161"/>
      <c r="AF29" s="1161"/>
      <c r="AG29" s="1161"/>
      <c r="AH29" s="1161"/>
    </row>
  </sheetData>
  <sheetProtection insertRows="0"/>
  <mergeCells count="31">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s>
  <phoneticPr fontId="5"/>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73" orientation="portrait" r:id="rId1"/>
  <headerFooter alignWithMargins="0"/>
  <rowBreaks count="1" manualBreakCount="1">
    <brk id="2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89"/>
  <sheetViews>
    <sheetView showGridLines="0" view="pageBreakPreview" zoomScale="85" zoomScaleNormal="100" zoomScaleSheetLayoutView="85" workbookViewId="0">
      <selection activeCell="O19" sqref="O19"/>
    </sheetView>
  </sheetViews>
  <sheetFormatPr defaultColWidth="9" defaultRowHeight="18" customHeight="1"/>
  <cols>
    <col min="1" max="1" width="1.21875" style="1" customWidth="1"/>
    <col min="2" max="33" width="3" style="1" customWidth="1"/>
    <col min="34" max="34" width="1.21875" style="1" customWidth="1"/>
    <col min="35" max="35" width="3.33203125" style="1" customWidth="1"/>
    <col min="36" max="36" width="3.21875" style="1" customWidth="1"/>
    <col min="37" max="37" width="3.33203125" style="1" hidden="1" customWidth="1"/>
    <col min="38" max="38" width="7.44140625" style="1" hidden="1" customWidth="1"/>
    <col min="39" max="52" width="3.33203125" style="1" customWidth="1"/>
    <col min="53" max="16384" width="9" style="1"/>
  </cols>
  <sheetData>
    <row r="1" spans="2:38" ht="12.75" customHeight="1">
      <c r="R1" s="8"/>
      <c r="AK1" s="1" t="s">
        <v>98</v>
      </c>
      <c r="AL1" s="1" t="s">
        <v>99</v>
      </c>
    </row>
    <row r="2" spans="2:38" ht="18" customHeight="1">
      <c r="B2" s="86" t="s">
        <v>100</v>
      </c>
      <c r="AL2" s="1" t="s">
        <v>101</v>
      </c>
    </row>
    <row r="3" spans="2:38" ht="18" customHeight="1">
      <c r="B3" s="1199" t="s">
        <v>102</v>
      </c>
      <c r="C3" s="1199"/>
      <c r="D3" s="1199"/>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c r="AE3" s="1199"/>
      <c r="AF3" s="1199"/>
      <c r="AG3" s="1199"/>
    </row>
    <row r="4" spans="2:38" ht="18"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c r="E5" s="1200" t="s">
        <v>103</v>
      </c>
      <c r="F5" s="1200"/>
      <c r="G5" s="1200"/>
      <c r="H5" s="1200"/>
      <c r="I5" s="1200"/>
      <c r="J5" s="1200"/>
      <c r="K5" s="10"/>
      <c r="L5" s="10"/>
      <c r="M5" s="10"/>
      <c r="N5" s="10"/>
      <c r="O5" s="10"/>
    </row>
    <row r="6" spans="2:38" ht="17.25" customHeight="1">
      <c r="E6" s="1200" t="s">
        <v>4</v>
      </c>
      <c r="F6" s="1200"/>
      <c r="G6" s="1200"/>
      <c r="H6" s="1200"/>
      <c r="I6" s="1200"/>
      <c r="J6" s="1200"/>
      <c r="K6" s="10"/>
      <c r="L6" s="10"/>
      <c r="M6" s="10"/>
      <c r="N6" s="10"/>
    </row>
    <row r="7" spans="2:38" ht="17.25" customHeight="1" thickBot="1">
      <c r="E7" s="10"/>
      <c r="F7" s="10"/>
      <c r="G7" s="10"/>
      <c r="H7" s="10"/>
      <c r="I7" s="10"/>
      <c r="J7" s="10"/>
      <c r="K7" s="10"/>
      <c r="L7" s="10"/>
      <c r="M7" s="10"/>
      <c r="N7" s="10"/>
      <c r="O7" s="10"/>
      <c r="U7" s="83"/>
      <c r="V7" s="1201" t="s">
        <v>6</v>
      </c>
      <c r="W7" s="1202"/>
      <c r="X7" s="1202"/>
      <c r="Y7" s="1202"/>
      <c r="Z7" s="1202"/>
      <c r="AA7" s="1202"/>
      <c r="AB7" s="1202"/>
      <c r="AC7" s="1202"/>
      <c r="AD7" s="1202"/>
      <c r="AE7" s="1202"/>
      <c r="AF7" s="1202"/>
      <c r="AG7" s="1202"/>
    </row>
    <row r="8" spans="2:38" ht="17.25" customHeight="1">
      <c r="E8" s="10"/>
      <c r="F8" s="10"/>
      <c r="N8" s="10"/>
      <c r="O8" s="1023" t="s">
        <v>8</v>
      </c>
      <c r="P8" s="1024"/>
      <c r="Q8" s="1024"/>
      <c r="R8" s="1024"/>
      <c r="S8" s="1024"/>
      <c r="T8" s="1024"/>
      <c r="U8" s="1203"/>
      <c r="V8" s="1203"/>
      <c r="W8" s="1203"/>
      <c r="X8" s="1203"/>
      <c r="Y8" s="1203"/>
      <c r="Z8" s="1203"/>
      <c r="AA8" s="1203"/>
      <c r="AB8" s="1203"/>
      <c r="AC8" s="1203"/>
      <c r="AD8" s="1203"/>
      <c r="AE8" s="1203"/>
      <c r="AF8" s="1203"/>
      <c r="AG8" s="1204"/>
    </row>
    <row r="9" spans="2:38" ht="17.25" customHeight="1">
      <c r="E9" s="10"/>
      <c r="F9" s="10"/>
      <c r="N9" s="10"/>
      <c r="O9" s="1011" t="s">
        <v>10</v>
      </c>
      <c r="P9" s="1012"/>
      <c r="Q9" s="1012"/>
      <c r="R9" s="1012"/>
      <c r="S9" s="1012"/>
      <c r="T9" s="1012"/>
      <c r="U9" s="1244"/>
      <c r="V9" s="1244"/>
      <c r="W9" s="1244"/>
      <c r="X9" s="1244"/>
      <c r="Y9" s="1244"/>
      <c r="Z9" s="1244"/>
      <c r="AA9" s="1244"/>
      <c r="AB9" s="1244"/>
      <c r="AC9" s="1244"/>
      <c r="AD9" s="1244"/>
      <c r="AE9" s="1244"/>
      <c r="AF9" s="1244"/>
      <c r="AG9" s="1245"/>
    </row>
    <row r="10" spans="2:38" ht="17.25" customHeight="1">
      <c r="E10" s="10"/>
      <c r="F10" s="10"/>
      <c r="N10" s="10"/>
      <c r="O10" s="1011" t="s">
        <v>12</v>
      </c>
      <c r="P10" s="1012"/>
      <c r="Q10" s="1012"/>
      <c r="R10" s="1012"/>
      <c r="S10" s="1012"/>
      <c r="T10" s="1012"/>
      <c r="U10" s="1244"/>
      <c r="V10" s="1244"/>
      <c r="W10" s="1244"/>
      <c r="X10" s="1244"/>
      <c r="Y10" s="1244"/>
      <c r="Z10" s="1244"/>
      <c r="AA10" s="1244"/>
      <c r="AB10" s="1244"/>
      <c r="AC10" s="1244"/>
      <c r="AD10" s="1244"/>
      <c r="AE10" s="1244"/>
      <c r="AF10" s="1244"/>
      <c r="AG10" s="1245"/>
    </row>
    <row r="11" spans="2:38" ht="17.25" customHeight="1">
      <c r="E11" s="10"/>
      <c r="F11" s="10"/>
      <c r="N11" s="10"/>
      <c r="O11" s="1011" t="s">
        <v>14</v>
      </c>
      <c r="P11" s="1012"/>
      <c r="Q11" s="1012"/>
      <c r="R11" s="1012"/>
      <c r="S11" s="1012"/>
      <c r="T11" s="1012"/>
      <c r="U11" s="2"/>
      <c r="V11" s="3"/>
      <c r="W11" s="2"/>
      <c r="X11" s="4"/>
      <c r="Y11" s="5"/>
      <c r="Z11" s="6"/>
      <c r="AA11" s="5"/>
      <c r="AB11" s="6"/>
      <c r="AC11" s="4"/>
      <c r="AD11" s="4"/>
      <c r="AE11" s="4"/>
      <c r="AF11" s="5"/>
      <c r="AG11" s="7"/>
    </row>
    <row r="12" spans="2:38" ht="18" customHeight="1" thickBot="1">
      <c r="O12" s="1016" t="s">
        <v>16</v>
      </c>
      <c r="P12" s="1017"/>
      <c r="Q12" s="1017"/>
      <c r="R12" s="1017"/>
      <c r="S12" s="1017"/>
      <c r="T12" s="1017"/>
      <c r="U12" s="1018"/>
      <c r="V12" s="1018"/>
      <c r="W12" s="1018"/>
      <c r="X12" s="1018"/>
      <c r="Y12" s="1018"/>
      <c r="Z12" s="1018"/>
      <c r="AA12" s="1018"/>
      <c r="AB12" s="1018"/>
      <c r="AC12" s="1018"/>
      <c r="AD12" s="1018"/>
      <c r="AE12" s="1018"/>
      <c r="AF12" s="1018"/>
      <c r="AG12" s="1019"/>
    </row>
    <row r="13" spans="2:38" ht="18" customHeight="1">
      <c r="O13" s="61"/>
      <c r="P13" s="61"/>
      <c r="Q13" s="61"/>
      <c r="R13" s="61"/>
      <c r="S13" s="61"/>
      <c r="T13" s="61"/>
      <c r="U13" s="283"/>
      <c r="V13" s="283"/>
      <c r="W13" s="283"/>
      <c r="X13" s="283"/>
      <c r="Y13" s="283"/>
      <c r="Z13" s="283"/>
      <c r="AA13" s="283"/>
      <c r="AB13" s="283"/>
      <c r="AC13" s="283"/>
      <c r="AD13" s="283"/>
      <c r="AE13" s="283"/>
      <c r="AF13" s="283"/>
      <c r="AG13" s="283"/>
    </row>
    <row r="14" spans="2:38" ht="18" customHeight="1" thickBot="1">
      <c r="B14" s="1" t="s">
        <v>104</v>
      </c>
      <c r="Q14" s="241"/>
      <c r="R14" s="241"/>
      <c r="S14" s="241"/>
      <c r="T14" s="241"/>
      <c r="U14" s="241"/>
      <c r="V14" s="241"/>
      <c r="W14" s="241"/>
      <c r="X14" s="241"/>
      <c r="Y14" s="241"/>
    </row>
    <row r="15" spans="2:38" ht="18" customHeight="1" thickBot="1">
      <c r="B15" s="1254" t="s">
        <v>105</v>
      </c>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255"/>
    </row>
    <row r="16" spans="2:38" ht="18" customHeight="1">
      <c r="B16" s="1256"/>
      <c r="C16" s="1258" t="s">
        <v>106</v>
      </c>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61"/>
      <c r="AB16" s="1152"/>
      <c r="AC16" s="1152"/>
      <c r="AD16" s="1152"/>
      <c r="AE16" s="1152"/>
      <c r="AF16" s="1152"/>
      <c r="AG16" s="1262"/>
    </row>
    <row r="17" spans="1:34" ht="18" customHeight="1" thickBot="1">
      <c r="B17" s="1257"/>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3"/>
      <c r="AB17" s="1264"/>
      <c r="AC17" s="1264"/>
      <c r="AD17" s="1264"/>
      <c r="AE17" s="1264"/>
      <c r="AF17" s="1264"/>
      <c r="AG17" s="1265"/>
    </row>
    <row r="18" spans="1:34" ht="9" customHeight="1">
      <c r="Q18" s="241"/>
      <c r="R18" s="241"/>
      <c r="S18" s="241"/>
      <c r="T18" s="241"/>
      <c r="U18" s="241"/>
      <c r="V18" s="241"/>
      <c r="W18" s="241"/>
      <c r="X18" s="241"/>
      <c r="Y18" s="241"/>
    </row>
    <row r="19" spans="1:34" ht="21.75" customHeight="1" thickBot="1">
      <c r="B19" s="1" t="s">
        <v>107</v>
      </c>
      <c r="C19" s="14"/>
      <c r="D19" s="14"/>
      <c r="E19" s="14"/>
      <c r="F19" s="14"/>
      <c r="G19" s="241"/>
      <c r="H19" s="241"/>
      <c r="I19" s="241"/>
      <c r="J19" s="15"/>
      <c r="K19" s="15"/>
      <c r="L19" s="15"/>
      <c r="M19" s="15"/>
      <c r="N19" s="15"/>
      <c r="O19" s="15"/>
      <c r="P19" s="15"/>
      <c r="Q19" s="15"/>
      <c r="R19" s="15"/>
      <c r="S19" s="241"/>
      <c r="T19" s="241"/>
      <c r="U19" s="241"/>
      <c r="V19" s="15"/>
      <c r="W19" s="15"/>
      <c r="X19" s="15"/>
      <c r="Y19" s="15"/>
      <c r="Z19" s="15"/>
      <c r="AA19" s="15"/>
      <c r="AB19" s="15"/>
      <c r="AC19" s="15"/>
      <c r="AD19" s="15"/>
      <c r="AE19" s="241"/>
      <c r="AF19" s="241"/>
      <c r="AG19" s="241"/>
    </row>
    <row r="20" spans="1:34" ht="27.75" customHeight="1" thickBot="1">
      <c r="B20" s="1246" t="s">
        <v>108</v>
      </c>
      <c r="C20" s="1247"/>
      <c r="D20" s="1247"/>
      <c r="E20" s="1247"/>
      <c r="F20" s="1248"/>
      <c r="G20" s="1248"/>
      <c r="H20" s="1248"/>
      <c r="I20" s="1248"/>
      <c r="J20" s="1248"/>
      <c r="K20" s="1248"/>
      <c r="L20" s="1248"/>
      <c r="M20" s="1249"/>
      <c r="N20" s="1250"/>
      <c r="O20" s="1250"/>
      <c r="P20" s="1250"/>
      <c r="Q20" s="1250"/>
      <c r="R20" s="1250"/>
      <c r="S20" s="1250"/>
      <c r="T20" s="1250"/>
      <c r="U20" s="232" t="s">
        <v>63</v>
      </c>
      <c r="V20" s="15"/>
      <c r="W20" s="15"/>
      <c r="X20" s="15"/>
      <c r="Y20" s="15"/>
      <c r="Z20" s="15"/>
      <c r="AA20" s="15"/>
      <c r="AB20" s="15"/>
      <c r="AC20" s="15"/>
      <c r="AD20" s="15"/>
      <c r="AE20" s="241"/>
      <c r="AF20" s="241"/>
      <c r="AG20" s="241"/>
    </row>
    <row r="21" spans="1:34" s="17" customFormat="1" ht="21" customHeight="1">
      <c r="A21" s="16"/>
      <c r="B21" s="1211" t="s">
        <v>109</v>
      </c>
      <c r="C21" s="1212"/>
      <c r="D21" s="1212"/>
      <c r="E21" s="1213"/>
      <c r="F21" s="1251" t="s">
        <v>110</v>
      </c>
      <c r="G21" s="1252"/>
      <c r="H21" s="1252"/>
      <c r="I21" s="1252"/>
      <c r="J21" s="1252"/>
      <c r="K21" s="1252"/>
      <c r="L21" s="1252"/>
      <c r="M21" s="1253" t="s">
        <v>111</v>
      </c>
      <c r="N21" s="1252"/>
      <c r="O21" s="1252"/>
      <c r="P21" s="1252"/>
      <c r="Q21" s="1252"/>
      <c r="R21" s="1252"/>
      <c r="S21" s="1252"/>
      <c r="T21" s="1253" t="s">
        <v>112</v>
      </c>
      <c r="U21" s="1252"/>
      <c r="V21" s="1252"/>
      <c r="W21" s="1252"/>
      <c r="X21" s="1252"/>
      <c r="Y21" s="1252"/>
      <c r="Z21" s="1252"/>
      <c r="AA21" s="1253" t="s">
        <v>113</v>
      </c>
      <c r="AB21" s="1252"/>
      <c r="AC21" s="1252"/>
      <c r="AD21" s="1252"/>
      <c r="AE21" s="1252"/>
      <c r="AF21" s="1252"/>
      <c r="AG21" s="1266"/>
      <c r="AH21" s="16"/>
    </row>
    <row r="22" spans="1:34" s="17" customFormat="1" ht="21" customHeight="1">
      <c r="A22" s="16"/>
      <c r="B22" s="1214"/>
      <c r="C22" s="1215"/>
      <c r="D22" s="1215"/>
      <c r="E22" s="1216"/>
      <c r="F22" s="1286"/>
      <c r="G22" s="1281"/>
      <c r="H22" s="1281"/>
      <c r="I22" s="1281"/>
      <c r="J22" s="1281"/>
      <c r="K22" s="1281"/>
      <c r="L22" s="1278" t="s">
        <v>63</v>
      </c>
      <c r="M22" s="1270"/>
      <c r="N22" s="1271"/>
      <c r="O22" s="1271"/>
      <c r="P22" s="1271"/>
      <c r="Q22" s="1271"/>
      <c r="R22" s="1271"/>
      <c r="S22" s="18" t="s">
        <v>63</v>
      </c>
      <c r="T22" s="1270"/>
      <c r="U22" s="1281"/>
      <c r="V22" s="1281"/>
      <c r="W22" s="1281"/>
      <c r="X22" s="1281"/>
      <c r="Y22" s="1281"/>
      <c r="Z22" s="1278" t="s">
        <v>63</v>
      </c>
      <c r="AA22" s="1270"/>
      <c r="AB22" s="1281"/>
      <c r="AC22" s="1281"/>
      <c r="AD22" s="1281"/>
      <c r="AE22" s="1281"/>
      <c r="AF22" s="1281"/>
      <c r="AG22" s="1275" t="s">
        <v>63</v>
      </c>
      <c r="AH22" s="16"/>
    </row>
    <row r="23" spans="1:34" s="17" customFormat="1" ht="18" customHeight="1">
      <c r="A23" s="16"/>
      <c r="B23" s="1214"/>
      <c r="C23" s="1215"/>
      <c r="D23" s="1215"/>
      <c r="E23" s="1216"/>
      <c r="F23" s="1287"/>
      <c r="G23" s="1283"/>
      <c r="H23" s="1283"/>
      <c r="I23" s="1283"/>
      <c r="J23" s="1283"/>
      <c r="K23" s="1283"/>
      <c r="L23" s="1279"/>
      <c r="M23" s="87"/>
      <c r="N23" s="1290" t="s">
        <v>114</v>
      </c>
      <c r="O23" s="1291"/>
      <c r="P23" s="1291"/>
      <c r="Q23" s="1291"/>
      <c r="R23" s="1291"/>
      <c r="S23" s="1292"/>
      <c r="T23" s="1282"/>
      <c r="U23" s="1283"/>
      <c r="V23" s="1283"/>
      <c r="W23" s="1283"/>
      <c r="X23" s="1283"/>
      <c r="Y23" s="1283"/>
      <c r="Z23" s="1279"/>
      <c r="AA23" s="1282"/>
      <c r="AB23" s="1283"/>
      <c r="AC23" s="1283"/>
      <c r="AD23" s="1283"/>
      <c r="AE23" s="1283"/>
      <c r="AF23" s="1283"/>
      <c r="AG23" s="1276"/>
      <c r="AH23" s="16"/>
    </row>
    <row r="24" spans="1:34" s="17" customFormat="1" ht="21" customHeight="1" thickBot="1">
      <c r="A24" s="16"/>
      <c r="B24" s="1217"/>
      <c r="C24" s="1218"/>
      <c r="D24" s="1218"/>
      <c r="E24" s="1219"/>
      <c r="F24" s="1288"/>
      <c r="G24" s="1285"/>
      <c r="H24" s="1285"/>
      <c r="I24" s="1285"/>
      <c r="J24" s="1285"/>
      <c r="K24" s="1285"/>
      <c r="L24" s="1280"/>
      <c r="M24" s="19"/>
      <c r="N24" s="1289"/>
      <c r="O24" s="1289"/>
      <c r="P24" s="1289"/>
      <c r="Q24" s="1289"/>
      <c r="R24" s="1289"/>
      <c r="S24" s="20" t="s">
        <v>63</v>
      </c>
      <c r="T24" s="1284"/>
      <c r="U24" s="1285"/>
      <c r="V24" s="1285"/>
      <c r="W24" s="1285"/>
      <c r="X24" s="1285"/>
      <c r="Y24" s="1285"/>
      <c r="Z24" s="1280"/>
      <c r="AA24" s="1284"/>
      <c r="AB24" s="1285"/>
      <c r="AC24" s="1285"/>
      <c r="AD24" s="1285"/>
      <c r="AE24" s="1285"/>
      <c r="AF24" s="1285"/>
      <c r="AG24" s="1277"/>
      <c r="AH24" s="16"/>
    </row>
    <row r="25" spans="1:34" ht="28.5" customHeight="1">
      <c r="B25" s="1028" t="s">
        <v>115</v>
      </c>
      <c r="C25" s="1029"/>
      <c r="D25" s="1029"/>
      <c r="E25" s="1327"/>
      <c r="F25" s="1223" t="s">
        <v>116</v>
      </c>
      <c r="G25" s="1224"/>
      <c r="H25" s="21" t="s">
        <v>117</v>
      </c>
      <c r="I25" s="21"/>
      <c r="J25" s="21"/>
      <c r="K25" s="22"/>
      <c r="L25" s="22"/>
      <c r="M25" s="22"/>
      <c r="N25" s="22"/>
      <c r="O25" s="22"/>
      <c r="P25" s="22"/>
      <c r="Q25" s="22"/>
      <c r="R25" s="22"/>
      <c r="S25" s="23"/>
      <c r="T25" s="23"/>
      <c r="U25" s="23"/>
      <c r="V25" s="22"/>
      <c r="W25" s="22"/>
      <c r="X25" s="22"/>
      <c r="Y25" s="22"/>
      <c r="Z25" s="22"/>
      <c r="AA25" s="22"/>
      <c r="AB25" s="22"/>
      <c r="AC25" s="22"/>
      <c r="AD25" s="22"/>
      <c r="AE25" s="1267"/>
      <c r="AF25" s="1268"/>
      <c r="AG25" s="1269"/>
    </row>
    <row r="26" spans="1:34" ht="28.5" customHeight="1">
      <c r="B26" s="1328"/>
      <c r="C26" s="1329"/>
      <c r="D26" s="1329"/>
      <c r="E26" s="1330"/>
      <c r="F26" s="1225"/>
      <c r="G26" s="1226"/>
      <c r="H26" s="24" t="s">
        <v>118</v>
      </c>
      <c r="I26" s="24"/>
      <c r="J26" s="24"/>
      <c r="K26" s="25"/>
      <c r="L26" s="25"/>
      <c r="M26" s="25"/>
      <c r="N26" s="25"/>
      <c r="O26" s="25"/>
      <c r="P26" s="25"/>
      <c r="Q26" s="25"/>
      <c r="R26" s="25"/>
      <c r="S26" s="26"/>
      <c r="T26" s="26"/>
      <c r="U26" s="26"/>
      <c r="V26" s="25"/>
      <c r="W26" s="25"/>
      <c r="X26" s="25"/>
      <c r="Y26" s="25"/>
      <c r="Z26" s="25"/>
      <c r="AA26" s="25"/>
      <c r="AB26" s="25"/>
      <c r="AC26" s="25"/>
      <c r="AD26" s="25"/>
      <c r="AE26" s="1232"/>
      <c r="AF26" s="1233"/>
      <c r="AG26" s="1234"/>
    </row>
    <row r="27" spans="1:34" ht="28.5" customHeight="1">
      <c r="B27" s="1328"/>
      <c r="C27" s="1329"/>
      <c r="D27" s="1329"/>
      <c r="E27" s="1330"/>
      <c r="F27" s="1225"/>
      <c r="G27" s="1226"/>
      <c r="H27" s="24" t="s">
        <v>119</v>
      </c>
      <c r="I27" s="24"/>
      <c r="J27" s="24"/>
      <c r="K27" s="25"/>
      <c r="L27" s="25"/>
      <c r="M27" s="25"/>
      <c r="N27" s="25"/>
      <c r="O27" s="25"/>
      <c r="P27" s="25"/>
      <c r="Q27" s="25"/>
      <c r="R27" s="25"/>
      <c r="S27" s="26"/>
      <c r="T27" s="26"/>
      <c r="U27" s="26"/>
      <c r="V27" s="25"/>
      <c r="W27" s="25"/>
      <c r="X27" s="25"/>
      <c r="Y27" s="25"/>
      <c r="Z27" s="25"/>
      <c r="AA27" s="25"/>
      <c r="AB27" s="25"/>
      <c r="AC27" s="25"/>
      <c r="AD27" s="25"/>
      <c r="AE27" s="1232"/>
      <c r="AF27" s="1233"/>
      <c r="AG27" s="1234"/>
    </row>
    <row r="28" spans="1:34" ht="28.5" customHeight="1">
      <c r="B28" s="1328"/>
      <c r="C28" s="1329"/>
      <c r="D28" s="1329"/>
      <c r="E28" s="1330"/>
      <c r="F28" s="1225"/>
      <c r="G28" s="1226"/>
      <c r="H28" s="24" t="s">
        <v>120</v>
      </c>
      <c r="I28" s="24"/>
      <c r="J28" s="24"/>
      <c r="K28" s="25"/>
      <c r="L28" s="25"/>
      <c r="M28" s="25"/>
      <c r="N28" s="25"/>
      <c r="O28" s="25"/>
      <c r="P28" s="25"/>
      <c r="Q28" s="25"/>
      <c r="R28" s="25"/>
      <c r="S28" s="26"/>
      <c r="T28" s="26"/>
      <c r="U28" s="26"/>
      <c r="V28" s="25"/>
      <c r="W28" s="25"/>
      <c r="X28" s="25"/>
      <c r="Y28" s="25"/>
      <c r="Z28" s="25"/>
      <c r="AA28" s="25"/>
      <c r="AB28" s="25"/>
      <c r="AC28" s="25"/>
      <c r="AD28" s="25"/>
      <c r="AE28" s="1232"/>
      <c r="AF28" s="1233"/>
      <c r="AG28" s="1234"/>
    </row>
    <row r="29" spans="1:34" ht="28.5" customHeight="1">
      <c r="B29" s="1328"/>
      <c r="C29" s="1329"/>
      <c r="D29" s="1329"/>
      <c r="E29" s="1330"/>
      <c r="F29" s="1225"/>
      <c r="G29" s="1226"/>
      <c r="H29" s="24" t="s">
        <v>121</v>
      </c>
      <c r="I29" s="24"/>
      <c r="J29" s="24"/>
      <c r="K29" s="25"/>
      <c r="L29" s="25"/>
      <c r="M29" s="25"/>
      <c r="N29" s="25"/>
      <c r="O29" s="25"/>
      <c r="P29" s="25"/>
      <c r="Q29" s="25"/>
      <c r="R29" s="25"/>
      <c r="S29" s="26"/>
      <c r="T29" s="26"/>
      <c r="U29" s="26"/>
      <c r="V29" s="25"/>
      <c r="W29" s="25"/>
      <c r="X29" s="25"/>
      <c r="Y29" s="25"/>
      <c r="Z29" s="25"/>
      <c r="AA29" s="25"/>
      <c r="AB29" s="25"/>
      <c r="AC29" s="25"/>
      <c r="AD29" s="25"/>
      <c r="AE29" s="1232"/>
      <c r="AF29" s="1233"/>
      <c r="AG29" s="1234"/>
    </row>
    <row r="30" spans="1:34" ht="28.5" customHeight="1">
      <c r="B30" s="1328"/>
      <c r="C30" s="1329"/>
      <c r="D30" s="1329"/>
      <c r="E30" s="1330"/>
      <c r="F30" s="1225"/>
      <c r="G30" s="1226"/>
      <c r="H30" s="38" t="s">
        <v>122</v>
      </c>
      <c r="I30" s="38"/>
      <c r="J30" s="38"/>
      <c r="K30" s="39"/>
      <c r="L30" s="39"/>
      <c r="M30" s="39"/>
      <c r="N30" s="25"/>
      <c r="O30" s="24"/>
      <c r="P30" s="88"/>
      <c r="Q30" s="88"/>
      <c r="R30" s="88"/>
      <c r="S30" s="24"/>
      <c r="T30" s="24"/>
      <c r="U30" s="24"/>
      <c r="V30" s="88"/>
      <c r="W30" s="88"/>
      <c r="X30" s="88"/>
      <c r="Y30" s="88"/>
      <c r="Z30" s="88"/>
      <c r="AA30" s="88"/>
      <c r="AB30" s="88"/>
      <c r="AC30" s="88"/>
      <c r="AD30" s="88"/>
      <c r="AE30" s="1232"/>
      <c r="AF30" s="1233"/>
      <c r="AG30" s="1234"/>
    </row>
    <row r="31" spans="1:34" ht="28.5" customHeight="1">
      <c r="B31" s="1328"/>
      <c r="C31" s="1329"/>
      <c r="D31" s="1329"/>
      <c r="E31" s="1330"/>
      <c r="F31" s="1225"/>
      <c r="G31" s="1226"/>
      <c r="H31" s="24" t="s">
        <v>123</v>
      </c>
      <c r="I31" s="24"/>
      <c r="J31" s="24"/>
      <c r="K31" s="25"/>
      <c r="L31" s="25"/>
      <c r="M31" s="25"/>
      <c r="N31" s="25"/>
      <c r="O31" s="25"/>
      <c r="P31" s="25"/>
      <c r="Q31" s="25"/>
      <c r="R31" s="25"/>
      <c r="S31" s="26"/>
      <c r="T31" s="26"/>
      <c r="U31" s="26"/>
      <c r="V31" s="25"/>
      <c r="W31" s="25"/>
      <c r="X31" s="25"/>
      <c r="Y31" s="25"/>
      <c r="Z31" s="25"/>
      <c r="AA31" s="25"/>
      <c r="AB31" s="25"/>
      <c r="AC31" s="25"/>
      <c r="AD31" s="25"/>
      <c r="AE31" s="1232"/>
      <c r="AF31" s="1233"/>
      <c r="AG31" s="1234"/>
    </row>
    <row r="32" spans="1:34" ht="28.5" customHeight="1">
      <c r="B32" s="1328"/>
      <c r="C32" s="1329"/>
      <c r="D32" s="1329"/>
      <c r="E32" s="1330"/>
      <c r="F32" s="1225"/>
      <c r="G32" s="1226"/>
      <c r="H32" s="27" t="s">
        <v>124</v>
      </c>
      <c r="I32" s="24"/>
      <c r="J32" s="24"/>
      <c r="K32" s="25"/>
      <c r="L32" s="25"/>
      <c r="M32" s="25"/>
      <c r="N32" s="25"/>
      <c r="O32" s="25"/>
      <c r="P32" s="25"/>
      <c r="Q32" s="25"/>
      <c r="R32" s="25"/>
      <c r="S32" s="26"/>
      <c r="T32" s="26"/>
      <c r="U32" s="26"/>
      <c r="V32" s="25"/>
      <c r="W32" s="25"/>
      <c r="X32" s="25"/>
      <c r="Y32" s="25"/>
      <c r="Z32" s="25"/>
      <c r="AA32" s="25"/>
      <c r="AB32" s="25"/>
      <c r="AC32" s="25"/>
      <c r="AD32" s="28"/>
      <c r="AE32" s="1232"/>
      <c r="AF32" s="1233"/>
      <c r="AG32" s="1234"/>
    </row>
    <row r="33" spans="2:33" ht="28.5" customHeight="1">
      <c r="B33" s="1328"/>
      <c r="C33" s="1329"/>
      <c r="D33" s="1329"/>
      <c r="E33" s="1330"/>
      <c r="F33" s="1225"/>
      <c r="G33" s="1226"/>
      <c r="H33" s="29" t="s">
        <v>125</v>
      </c>
      <c r="I33" s="29"/>
      <c r="J33" s="29"/>
      <c r="K33" s="30"/>
      <c r="L33" s="30"/>
      <c r="M33" s="30"/>
      <c r="N33" s="30"/>
      <c r="O33" s="30"/>
      <c r="P33" s="30"/>
      <c r="Q33" s="30"/>
      <c r="R33" s="30"/>
      <c r="S33" s="31"/>
      <c r="T33" s="31"/>
      <c r="U33" s="31"/>
      <c r="V33" s="30"/>
      <c r="W33" s="30"/>
      <c r="X33" s="30"/>
      <c r="Y33" s="30"/>
      <c r="Z33" s="30"/>
      <c r="AA33" s="30"/>
      <c r="AB33" s="30"/>
      <c r="AC33" s="30"/>
      <c r="AD33" s="30"/>
      <c r="AE33" s="1232"/>
      <c r="AF33" s="1233"/>
      <c r="AG33" s="1234"/>
    </row>
    <row r="34" spans="2:33" ht="28.5" customHeight="1">
      <c r="B34" s="1328"/>
      <c r="C34" s="1329"/>
      <c r="D34" s="1329"/>
      <c r="E34" s="1330"/>
      <c r="F34" s="1225"/>
      <c r="G34" s="1226"/>
      <c r="H34" s="45" t="s">
        <v>126</v>
      </c>
      <c r="I34" s="38"/>
      <c r="J34" s="38"/>
      <c r="K34" s="39"/>
      <c r="L34" s="39"/>
      <c r="M34" s="39"/>
      <c r="N34" s="39"/>
      <c r="O34" s="39"/>
      <c r="P34" s="39"/>
      <c r="Q34" s="39"/>
      <c r="R34" s="39"/>
      <c r="S34" s="40"/>
      <c r="T34" s="40"/>
      <c r="U34" s="40"/>
      <c r="V34" s="39"/>
      <c r="W34" s="39"/>
      <c r="X34" s="39"/>
      <c r="Y34" s="39"/>
      <c r="Z34" s="39"/>
      <c r="AA34" s="39"/>
      <c r="AB34" s="39"/>
      <c r="AC34" s="39"/>
      <c r="AD34" s="39"/>
      <c r="AE34" s="1235"/>
      <c r="AF34" s="1236"/>
      <c r="AG34" s="1237"/>
    </row>
    <row r="35" spans="2:33" ht="28.5" customHeight="1">
      <c r="B35" s="1328"/>
      <c r="C35" s="1329"/>
      <c r="D35" s="1329"/>
      <c r="E35" s="1330"/>
      <c r="F35" s="1225"/>
      <c r="G35" s="1226"/>
      <c r="H35" s="27" t="s">
        <v>127</v>
      </c>
      <c r="I35" s="24"/>
      <c r="J35" s="24"/>
      <c r="K35" s="25"/>
      <c r="L35" s="25"/>
      <c r="M35" s="25"/>
      <c r="N35" s="25"/>
      <c r="O35" s="25"/>
      <c r="P35" s="25"/>
      <c r="Q35" s="25"/>
      <c r="R35" s="25"/>
      <c r="S35" s="26"/>
      <c r="T35" s="26"/>
      <c r="U35" s="26"/>
      <c r="V35" s="25"/>
      <c r="W35" s="25"/>
      <c r="X35" s="25"/>
      <c r="Y35" s="25"/>
      <c r="Z35" s="25"/>
      <c r="AA35" s="25"/>
      <c r="AB35" s="25"/>
      <c r="AC35" s="25"/>
      <c r="AD35" s="25"/>
      <c r="AE35" s="1232"/>
      <c r="AF35" s="1233"/>
      <c r="AG35" s="1234"/>
    </row>
    <row r="36" spans="2:33" ht="28.5" customHeight="1">
      <c r="B36" s="1328"/>
      <c r="C36" s="1329"/>
      <c r="D36" s="1329"/>
      <c r="E36" s="1330"/>
      <c r="F36" s="1225"/>
      <c r="G36" s="1226"/>
      <c r="H36" s="44" t="s">
        <v>128</v>
      </c>
      <c r="I36" s="29"/>
      <c r="J36" s="29"/>
      <c r="K36" s="30"/>
      <c r="L36" s="30"/>
      <c r="M36" s="30"/>
      <c r="N36" s="30"/>
      <c r="O36" s="30"/>
      <c r="P36" s="30"/>
      <c r="Q36" s="30"/>
      <c r="R36" s="30"/>
      <c r="S36" s="31"/>
      <c r="T36" s="31"/>
      <c r="U36" s="31"/>
      <c r="V36" s="30"/>
      <c r="W36" s="30"/>
      <c r="X36" s="30"/>
      <c r="Y36" s="30"/>
      <c r="Z36" s="30"/>
      <c r="AA36" s="30"/>
      <c r="AB36" s="30"/>
      <c r="AC36" s="30"/>
      <c r="AD36" s="30"/>
      <c r="AE36" s="1229"/>
      <c r="AF36" s="1230"/>
      <c r="AG36" s="1231"/>
    </row>
    <row r="37" spans="2:33" ht="28.5" customHeight="1">
      <c r="B37" s="1328"/>
      <c r="C37" s="1329"/>
      <c r="D37" s="1329"/>
      <c r="E37" s="1330"/>
      <c r="F37" s="1227"/>
      <c r="G37" s="1228"/>
      <c r="H37" s="35" t="s">
        <v>129</v>
      </c>
      <c r="I37" s="36"/>
      <c r="J37" s="36"/>
      <c r="K37" s="176"/>
      <c r="L37" s="176"/>
      <c r="M37" s="176"/>
      <c r="N37" s="176"/>
      <c r="O37" s="176"/>
      <c r="P37" s="176"/>
      <c r="Q37" s="176"/>
      <c r="R37" s="176"/>
      <c r="S37" s="37"/>
      <c r="T37" s="37"/>
      <c r="U37" s="37"/>
      <c r="V37" s="176"/>
      <c r="W37" s="176"/>
      <c r="X37" s="176"/>
      <c r="Y37" s="176"/>
      <c r="Z37" s="176"/>
      <c r="AA37" s="176"/>
      <c r="AB37" s="176"/>
      <c r="AC37" s="176"/>
      <c r="AD37" s="176"/>
      <c r="AE37" s="1220"/>
      <c r="AF37" s="1221"/>
      <c r="AG37" s="1222"/>
    </row>
    <row r="38" spans="2:33" ht="28.5" customHeight="1">
      <c r="B38" s="1328"/>
      <c r="C38" s="1329"/>
      <c r="D38" s="1329"/>
      <c r="E38" s="1330"/>
      <c r="F38" s="1323" t="s">
        <v>130</v>
      </c>
      <c r="G38" s="1297"/>
      <c r="H38" s="32" t="s">
        <v>117</v>
      </c>
      <c r="I38" s="32"/>
      <c r="J38" s="32"/>
      <c r="K38" s="33"/>
      <c r="L38" s="33"/>
      <c r="M38" s="33"/>
      <c r="N38" s="33"/>
      <c r="O38" s="33"/>
      <c r="P38" s="33"/>
      <c r="Q38" s="33"/>
      <c r="R38" s="33"/>
      <c r="S38" s="34"/>
      <c r="T38" s="34"/>
      <c r="U38" s="34"/>
      <c r="V38" s="33"/>
      <c r="W38" s="33"/>
      <c r="X38" s="33"/>
      <c r="Y38" s="33"/>
      <c r="Z38" s="33"/>
      <c r="AA38" s="33"/>
      <c r="AB38" s="33"/>
      <c r="AC38" s="33"/>
      <c r="AD38" s="33"/>
      <c r="AE38" s="1241"/>
      <c r="AF38" s="1242"/>
      <c r="AG38" s="1243"/>
    </row>
    <row r="39" spans="2:33" ht="28.5" customHeight="1">
      <c r="B39" s="1328"/>
      <c r="C39" s="1329"/>
      <c r="D39" s="1329"/>
      <c r="E39" s="1330"/>
      <c r="F39" s="1298"/>
      <c r="G39" s="1299"/>
      <c r="H39" s="29" t="s">
        <v>131</v>
      </c>
      <c r="I39" s="29"/>
      <c r="J39" s="29"/>
      <c r="K39" s="30"/>
      <c r="L39" s="30"/>
      <c r="M39" s="30"/>
      <c r="N39" s="30"/>
      <c r="O39" s="30"/>
      <c r="P39" s="30"/>
      <c r="Q39" s="30"/>
      <c r="R39" s="30"/>
      <c r="S39" s="31"/>
      <c r="T39" s="31"/>
      <c r="U39" s="31"/>
      <c r="V39" s="30"/>
      <c r="W39" s="30"/>
      <c r="X39" s="30"/>
      <c r="Y39" s="30"/>
      <c r="Z39" s="30"/>
      <c r="AA39" s="30"/>
      <c r="AB39" s="30"/>
      <c r="AC39" s="30"/>
      <c r="AD39" s="30"/>
      <c r="AE39" s="1232"/>
      <c r="AF39" s="1233"/>
      <c r="AG39" s="1234"/>
    </row>
    <row r="40" spans="2:33" ht="28.5" customHeight="1">
      <c r="B40" s="1328"/>
      <c r="C40" s="1329"/>
      <c r="D40" s="1329"/>
      <c r="E40" s="1330"/>
      <c r="F40" s="1298"/>
      <c r="G40" s="1299"/>
      <c r="H40" s="24" t="s">
        <v>132</v>
      </c>
      <c r="I40" s="24"/>
      <c r="J40" s="24"/>
      <c r="K40" s="25"/>
      <c r="L40" s="25"/>
      <c r="M40" s="25"/>
      <c r="N40" s="25"/>
      <c r="O40" s="25"/>
      <c r="P40" s="25"/>
      <c r="Q40" s="25"/>
      <c r="R40" s="25"/>
      <c r="S40" s="26"/>
      <c r="T40" s="26"/>
      <c r="U40" s="26"/>
      <c r="V40" s="25"/>
      <c r="W40" s="25"/>
      <c r="X40" s="25"/>
      <c r="Y40" s="25"/>
      <c r="Z40" s="25"/>
      <c r="AA40" s="25"/>
      <c r="AB40" s="25"/>
      <c r="AC40" s="25"/>
      <c r="AD40" s="25"/>
      <c r="AE40" s="1232"/>
      <c r="AF40" s="1233"/>
      <c r="AG40" s="1234"/>
    </row>
    <row r="41" spans="2:33" ht="28.5" customHeight="1">
      <c r="B41" s="1328"/>
      <c r="C41" s="1329"/>
      <c r="D41" s="1329"/>
      <c r="E41" s="1330"/>
      <c r="F41" s="1298"/>
      <c r="G41" s="1299"/>
      <c r="H41" s="24" t="s">
        <v>133</v>
      </c>
      <c r="I41" s="24"/>
      <c r="J41" s="24"/>
      <c r="K41" s="25"/>
      <c r="L41" s="25"/>
      <c r="M41" s="25"/>
      <c r="N41" s="25"/>
      <c r="O41" s="25"/>
      <c r="P41" s="25"/>
      <c r="Q41" s="25"/>
      <c r="R41" s="25"/>
      <c r="S41" s="26"/>
      <c r="T41" s="26"/>
      <c r="U41" s="26"/>
      <c r="V41" s="25"/>
      <c r="W41" s="25"/>
      <c r="X41" s="25"/>
      <c r="Y41" s="25"/>
      <c r="Z41" s="25"/>
      <c r="AA41" s="25"/>
      <c r="AB41" s="25"/>
      <c r="AC41" s="25"/>
      <c r="AD41" s="25"/>
      <c r="AE41" s="1232"/>
      <c r="AF41" s="1233"/>
      <c r="AG41" s="1234"/>
    </row>
    <row r="42" spans="2:33" ht="28.5" customHeight="1">
      <c r="B42" s="1328"/>
      <c r="C42" s="1329"/>
      <c r="D42" s="1329"/>
      <c r="E42" s="1330"/>
      <c r="F42" s="1298"/>
      <c r="G42" s="1299"/>
      <c r="H42" s="24" t="s">
        <v>134</v>
      </c>
      <c r="I42" s="24"/>
      <c r="J42" s="24"/>
      <c r="K42" s="25"/>
      <c r="L42" s="25"/>
      <c r="M42" s="25"/>
      <c r="N42" s="25"/>
      <c r="O42" s="25"/>
      <c r="P42" s="25"/>
      <c r="Q42" s="25"/>
      <c r="R42" s="25"/>
      <c r="S42" s="26"/>
      <c r="T42" s="26"/>
      <c r="U42" s="26"/>
      <c r="V42" s="25"/>
      <c r="W42" s="25"/>
      <c r="X42" s="25"/>
      <c r="Y42" s="25"/>
      <c r="Z42" s="25"/>
      <c r="AA42" s="25"/>
      <c r="AB42" s="25"/>
      <c r="AC42" s="25"/>
      <c r="AD42" s="25"/>
      <c r="AE42" s="1232"/>
      <c r="AF42" s="1233"/>
      <c r="AG42" s="1234"/>
    </row>
    <row r="43" spans="2:33" ht="28.5" customHeight="1">
      <c r="B43" s="1328"/>
      <c r="C43" s="1329"/>
      <c r="D43" s="1329"/>
      <c r="E43" s="1330"/>
      <c r="F43" s="1298"/>
      <c r="G43" s="1299"/>
      <c r="H43" s="38" t="s">
        <v>135</v>
      </c>
      <c r="I43" s="38"/>
      <c r="J43" s="38"/>
      <c r="K43" s="39"/>
      <c r="L43" s="39"/>
      <c r="M43" s="39"/>
      <c r="N43" s="39"/>
      <c r="O43" s="39"/>
      <c r="P43" s="39"/>
      <c r="Q43" s="39"/>
      <c r="R43" s="39"/>
      <c r="S43" s="40"/>
      <c r="T43" s="40"/>
      <c r="U43" s="40"/>
      <c r="V43" s="39"/>
      <c r="W43" s="39"/>
      <c r="X43" s="39"/>
      <c r="Y43" s="39"/>
      <c r="Z43" s="39"/>
      <c r="AA43" s="39"/>
      <c r="AB43" s="39"/>
      <c r="AC43" s="39"/>
      <c r="AD43" s="39"/>
      <c r="AE43" s="1232"/>
      <c r="AF43" s="1233"/>
      <c r="AG43" s="1234"/>
    </row>
    <row r="44" spans="2:33" ht="28.5" customHeight="1">
      <c r="B44" s="1031"/>
      <c r="C44" s="1032"/>
      <c r="D44" s="1032"/>
      <c r="E44" s="1331"/>
      <c r="F44" s="1300"/>
      <c r="G44" s="1301"/>
      <c r="H44" s="423" t="s">
        <v>127</v>
      </c>
      <c r="I44" s="424"/>
      <c r="J44" s="424"/>
      <c r="K44" s="425"/>
      <c r="L44" s="425"/>
      <c r="M44" s="425"/>
      <c r="N44" s="425"/>
      <c r="O44" s="425"/>
      <c r="P44" s="425"/>
      <c r="Q44" s="425"/>
      <c r="R44" s="425"/>
      <c r="S44" s="426"/>
      <c r="T44" s="426"/>
      <c r="U44" s="426"/>
      <c r="V44" s="425"/>
      <c r="W44" s="425"/>
      <c r="X44" s="425"/>
      <c r="Y44" s="425"/>
      <c r="Z44" s="425"/>
      <c r="AA44" s="425"/>
      <c r="AB44" s="425"/>
      <c r="AC44" s="425"/>
      <c r="AD44" s="427"/>
      <c r="AE44" s="1220"/>
      <c r="AF44" s="1221"/>
      <c r="AG44" s="1222"/>
    </row>
    <row r="45" spans="2:33" ht="6" customHeight="1">
      <c r="B45" s="428"/>
      <c r="C45" s="428"/>
      <c r="D45" s="428"/>
      <c r="E45" s="428"/>
      <c r="F45" s="429"/>
      <c r="G45" s="429"/>
      <c r="H45" s="288"/>
      <c r="I45" s="288"/>
      <c r="J45" s="288"/>
      <c r="K45" s="428"/>
      <c r="L45" s="428"/>
      <c r="M45" s="428"/>
      <c r="N45" s="428"/>
      <c r="O45" s="428"/>
      <c r="P45" s="428"/>
      <c r="Q45" s="428"/>
      <c r="R45" s="428"/>
      <c r="S45" s="430"/>
      <c r="T45" s="430"/>
      <c r="U45" s="430"/>
      <c r="V45" s="428"/>
      <c r="W45" s="428"/>
      <c r="X45" s="428"/>
      <c r="Y45" s="428"/>
      <c r="Z45" s="428"/>
      <c r="AA45" s="428"/>
      <c r="AB45" s="428"/>
      <c r="AC45" s="428"/>
      <c r="AD45" s="428"/>
      <c r="AE45" s="431"/>
      <c r="AF45" s="431"/>
      <c r="AG45" s="431"/>
    </row>
    <row r="46" spans="2:33" ht="6" customHeight="1">
      <c r="B46" s="176"/>
      <c r="C46" s="176"/>
      <c r="D46" s="176"/>
      <c r="E46" s="176"/>
      <c r="F46" s="432"/>
      <c r="G46" s="432"/>
      <c r="H46" s="36"/>
      <c r="I46" s="36"/>
      <c r="J46" s="36"/>
      <c r="K46" s="176"/>
      <c r="L46" s="176"/>
      <c r="M46" s="176"/>
      <c r="N46" s="176"/>
      <c r="O46" s="176"/>
      <c r="P46" s="176"/>
      <c r="Q46" s="176"/>
      <c r="R46" s="176"/>
      <c r="S46" s="37"/>
      <c r="T46" s="37"/>
      <c r="U46" s="37"/>
      <c r="V46" s="176"/>
      <c r="W46" s="176"/>
      <c r="X46" s="176"/>
      <c r="Y46" s="176"/>
      <c r="Z46" s="176"/>
      <c r="AA46" s="176"/>
      <c r="AB46" s="176"/>
      <c r="AC46" s="176"/>
      <c r="AD46" s="176"/>
      <c r="AE46" s="433"/>
      <c r="AF46" s="433"/>
      <c r="AG46" s="433"/>
    </row>
    <row r="47" spans="2:33" ht="28.5" customHeight="1">
      <c r="B47" s="414"/>
      <c r="C47" s="415"/>
      <c r="D47" s="415"/>
      <c r="E47" s="416"/>
      <c r="F47" s="1296" t="s">
        <v>136</v>
      </c>
      <c r="G47" s="1297"/>
      <c r="H47" s="29" t="s">
        <v>117</v>
      </c>
      <c r="I47" s="29"/>
      <c r="J47" s="29"/>
      <c r="K47" s="30"/>
      <c r="L47" s="30"/>
      <c r="M47" s="30"/>
      <c r="N47" s="30"/>
      <c r="O47" s="30"/>
      <c r="P47" s="30"/>
      <c r="Q47" s="30"/>
      <c r="R47" s="30"/>
      <c r="S47" s="31"/>
      <c r="T47" s="31"/>
      <c r="U47" s="31"/>
      <c r="V47" s="30"/>
      <c r="W47" s="30"/>
      <c r="X47" s="30"/>
      <c r="Y47" s="30"/>
      <c r="Z47" s="30"/>
      <c r="AA47" s="30"/>
      <c r="AB47" s="30"/>
      <c r="AC47" s="30"/>
      <c r="AD47" s="41"/>
      <c r="AE47" s="1229"/>
      <c r="AF47" s="1230"/>
      <c r="AG47" s="1231"/>
    </row>
    <row r="48" spans="2:33" ht="28.5" customHeight="1">
      <c r="B48" s="414"/>
      <c r="C48" s="415"/>
      <c r="D48" s="415"/>
      <c r="E48" s="416"/>
      <c r="F48" s="1298"/>
      <c r="G48" s="1299"/>
      <c r="H48" s="24" t="s">
        <v>118</v>
      </c>
      <c r="I48" s="24"/>
      <c r="J48" s="24"/>
      <c r="K48" s="25"/>
      <c r="L48" s="25"/>
      <c r="M48" s="25"/>
      <c r="N48" s="25"/>
      <c r="O48" s="25"/>
      <c r="P48" s="25"/>
      <c r="Q48" s="25"/>
      <c r="R48" s="25"/>
      <c r="S48" s="26"/>
      <c r="T48" s="26"/>
      <c r="U48" s="26"/>
      <c r="V48" s="25"/>
      <c r="W48" s="25"/>
      <c r="X48" s="25"/>
      <c r="Y48" s="25"/>
      <c r="Z48" s="25"/>
      <c r="AA48" s="25"/>
      <c r="AB48" s="25"/>
      <c r="AC48" s="25"/>
      <c r="AD48" s="28"/>
      <c r="AE48" s="1232"/>
      <c r="AF48" s="1233"/>
      <c r="AG48" s="1234"/>
    </row>
    <row r="49" spans="2:33" ht="28.5" customHeight="1">
      <c r="B49" s="414"/>
      <c r="C49" s="415"/>
      <c r="D49" s="415"/>
      <c r="E49" s="416"/>
      <c r="F49" s="1298"/>
      <c r="G49" s="1299"/>
      <c r="H49" s="29" t="s">
        <v>131</v>
      </c>
      <c r="I49" s="29"/>
      <c r="J49" s="29"/>
      <c r="K49" s="30"/>
      <c r="L49" s="30"/>
      <c r="M49" s="30"/>
      <c r="N49" s="30"/>
      <c r="O49" s="30"/>
      <c r="P49" s="30"/>
      <c r="Q49" s="30"/>
      <c r="R49" s="30"/>
      <c r="S49" s="31"/>
      <c r="T49" s="31"/>
      <c r="U49" s="31"/>
      <c r="V49" s="30"/>
      <c r="W49" s="30"/>
      <c r="X49" s="30"/>
      <c r="Y49" s="30"/>
      <c r="Z49" s="30"/>
      <c r="AA49" s="30"/>
      <c r="AB49" s="30"/>
      <c r="AC49" s="30"/>
      <c r="AD49" s="41"/>
      <c r="AE49" s="1232"/>
      <c r="AF49" s="1233"/>
      <c r="AG49" s="1234"/>
    </row>
    <row r="50" spans="2:33" ht="28.5" customHeight="1">
      <c r="B50" s="414"/>
      <c r="C50" s="415"/>
      <c r="D50" s="415"/>
      <c r="E50" s="416"/>
      <c r="F50" s="1298"/>
      <c r="G50" s="1299"/>
      <c r="H50" s="29" t="s">
        <v>137</v>
      </c>
      <c r="I50" s="29"/>
      <c r="J50" s="29"/>
      <c r="K50" s="30"/>
      <c r="L50" s="30"/>
      <c r="M50" s="30"/>
      <c r="N50" s="30"/>
      <c r="O50" s="30"/>
      <c r="P50" s="30"/>
      <c r="Q50" s="30"/>
      <c r="R50" s="30"/>
      <c r="S50" s="31"/>
      <c r="T50" s="31"/>
      <c r="U50" s="31"/>
      <c r="V50" s="30"/>
      <c r="W50" s="30"/>
      <c r="X50" s="30"/>
      <c r="Y50" s="30"/>
      <c r="Z50" s="30"/>
      <c r="AA50" s="30"/>
      <c r="AB50" s="30"/>
      <c r="AC50" s="30"/>
      <c r="AD50" s="41"/>
      <c r="AE50" s="1232"/>
      <c r="AF50" s="1233"/>
      <c r="AG50" s="1234"/>
    </row>
    <row r="51" spans="2:33" ht="28.5" customHeight="1">
      <c r="B51" s="414"/>
      <c r="C51" s="415"/>
      <c r="D51" s="415"/>
      <c r="E51" s="416"/>
      <c r="F51" s="1298"/>
      <c r="G51" s="1299"/>
      <c r="H51" s="24" t="s">
        <v>138</v>
      </c>
      <c r="I51" s="24"/>
      <c r="J51" s="24"/>
      <c r="K51" s="25"/>
      <c r="L51" s="25"/>
      <c r="M51" s="25"/>
      <c r="N51" s="25"/>
      <c r="O51" s="25"/>
      <c r="P51" s="25"/>
      <c r="Q51" s="25"/>
      <c r="R51" s="25"/>
      <c r="S51" s="26"/>
      <c r="T51" s="26"/>
      <c r="U51" s="26"/>
      <c r="V51" s="25"/>
      <c r="W51" s="25"/>
      <c r="X51" s="25"/>
      <c r="Y51" s="25"/>
      <c r="Z51" s="25"/>
      <c r="AA51" s="25"/>
      <c r="AB51" s="25"/>
      <c r="AC51" s="25"/>
      <c r="AD51" s="25"/>
      <c r="AE51" s="1232"/>
      <c r="AF51" s="1233"/>
      <c r="AG51" s="1234"/>
    </row>
    <row r="52" spans="2:33" ht="28.5" customHeight="1">
      <c r="B52" s="414"/>
      <c r="C52" s="415"/>
      <c r="D52" s="415"/>
      <c r="E52" s="416"/>
      <c r="F52" s="1298"/>
      <c r="G52" s="1299"/>
      <c r="H52" s="24" t="s">
        <v>120</v>
      </c>
      <c r="I52" s="24"/>
      <c r="J52" s="24"/>
      <c r="K52" s="25"/>
      <c r="L52" s="25"/>
      <c r="M52" s="25"/>
      <c r="N52" s="25"/>
      <c r="O52" s="25"/>
      <c r="P52" s="25"/>
      <c r="Q52" s="25"/>
      <c r="R52" s="25"/>
      <c r="S52" s="26"/>
      <c r="T52" s="26"/>
      <c r="U52" s="26"/>
      <c r="V52" s="25"/>
      <c r="W52" s="25"/>
      <c r="X52" s="25"/>
      <c r="Y52" s="25"/>
      <c r="Z52" s="25"/>
      <c r="AA52" s="25"/>
      <c r="AB52" s="25"/>
      <c r="AC52" s="25"/>
      <c r="AD52" s="28"/>
      <c r="AE52" s="1232"/>
      <c r="AF52" s="1233"/>
      <c r="AG52" s="1234"/>
    </row>
    <row r="53" spans="2:33" ht="28.5" customHeight="1">
      <c r="B53" s="414"/>
      <c r="C53" s="415"/>
      <c r="D53" s="415"/>
      <c r="E53" s="416"/>
      <c r="F53" s="1298"/>
      <c r="G53" s="1299"/>
      <c r="H53" s="24" t="s">
        <v>121</v>
      </c>
      <c r="I53" s="24"/>
      <c r="J53" s="24"/>
      <c r="K53" s="25"/>
      <c r="L53" s="25"/>
      <c r="M53" s="25"/>
      <c r="N53" s="25"/>
      <c r="O53" s="25"/>
      <c r="P53" s="25"/>
      <c r="Q53" s="25"/>
      <c r="R53" s="25"/>
      <c r="S53" s="26"/>
      <c r="T53" s="26"/>
      <c r="U53" s="26"/>
      <c r="V53" s="25"/>
      <c r="W53" s="25"/>
      <c r="X53" s="25"/>
      <c r="Y53" s="25"/>
      <c r="Z53" s="25"/>
      <c r="AA53" s="25"/>
      <c r="AB53" s="25"/>
      <c r="AC53" s="25"/>
      <c r="AD53" s="28"/>
      <c r="AE53" s="1232"/>
      <c r="AF53" s="1233"/>
      <c r="AG53" s="1234"/>
    </row>
    <row r="54" spans="2:33" ht="28.5" customHeight="1">
      <c r="B54" s="414"/>
      <c r="C54" s="415"/>
      <c r="D54" s="415"/>
      <c r="E54" s="416"/>
      <c r="F54" s="1298"/>
      <c r="G54" s="1299"/>
      <c r="H54" s="38" t="s">
        <v>122</v>
      </c>
      <c r="I54" s="38"/>
      <c r="J54" s="38"/>
      <c r="K54" s="39"/>
      <c r="L54" s="39"/>
      <c r="M54" s="39"/>
      <c r="N54" s="39"/>
      <c r="O54" s="24"/>
      <c r="P54" s="88"/>
      <c r="Q54" s="88"/>
      <c r="R54" s="88"/>
      <c r="S54" s="24"/>
      <c r="T54" s="24"/>
      <c r="U54" s="24"/>
      <c r="V54" s="88"/>
      <c r="W54" s="88"/>
      <c r="X54" s="88"/>
      <c r="Y54" s="88"/>
      <c r="Z54" s="88"/>
      <c r="AA54" s="88"/>
      <c r="AB54" s="88"/>
      <c r="AC54" s="88"/>
      <c r="AD54" s="88"/>
      <c r="AE54" s="1232"/>
      <c r="AF54" s="1233"/>
      <c r="AG54" s="1234"/>
    </row>
    <row r="55" spans="2:33" ht="28.5" customHeight="1">
      <c r="B55" s="414"/>
      <c r="C55" s="415"/>
      <c r="D55" s="415"/>
      <c r="E55" s="416"/>
      <c r="F55" s="1298"/>
      <c r="G55" s="1299"/>
      <c r="H55" s="24" t="s">
        <v>134</v>
      </c>
      <c r="I55" s="24"/>
      <c r="J55" s="24"/>
      <c r="K55" s="25"/>
      <c r="L55" s="25"/>
      <c r="M55" s="25"/>
      <c r="N55" s="25"/>
      <c r="O55" s="25"/>
      <c r="P55" s="25"/>
      <c r="Q55" s="25"/>
      <c r="R55" s="25"/>
      <c r="S55" s="26"/>
      <c r="T55" s="26"/>
      <c r="U55" s="26"/>
      <c r="V55" s="25"/>
      <c r="W55" s="25"/>
      <c r="X55" s="25"/>
      <c r="Y55" s="25"/>
      <c r="Z55" s="25"/>
      <c r="AA55" s="25"/>
      <c r="AB55" s="25"/>
      <c r="AC55" s="25"/>
      <c r="AD55" s="28"/>
      <c r="AE55" s="1232"/>
      <c r="AF55" s="1233"/>
      <c r="AG55" s="1234"/>
    </row>
    <row r="56" spans="2:33" ht="28.5" customHeight="1">
      <c r="B56" s="414"/>
      <c r="C56" s="415"/>
      <c r="D56" s="415"/>
      <c r="E56" s="416"/>
      <c r="F56" s="1298"/>
      <c r="G56" s="1299"/>
      <c r="H56" s="24" t="s">
        <v>124</v>
      </c>
      <c r="I56" s="38"/>
      <c r="J56" s="38"/>
      <c r="K56" s="39"/>
      <c r="L56" s="39"/>
      <c r="M56" s="39"/>
      <c r="N56" s="39"/>
      <c r="O56" s="39"/>
      <c r="P56" s="39"/>
      <c r="Q56" s="39"/>
      <c r="R56" s="39"/>
      <c r="S56" s="40"/>
      <c r="T56" s="40"/>
      <c r="U56" s="40"/>
      <c r="V56" s="39"/>
      <c r="W56" s="39"/>
      <c r="X56" s="39"/>
      <c r="Y56" s="39"/>
      <c r="Z56" s="39"/>
      <c r="AA56" s="39"/>
      <c r="AB56" s="39"/>
      <c r="AC56" s="39"/>
      <c r="AD56" s="42"/>
      <c r="AE56" s="1232"/>
      <c r="AF56" s="1233"/>
      <c r="AG56" s="1234"/>
    </row>
    <row r="57" spans="2:33" ht="28.5" customHeight="1">
      <c r="B57" s="414"/>
      <c r="C57" s="415"/>
      <c r="D57" s="415"/>
      <c r="E57" s="416"/>
      <c r="F57" s="1298"/>
      <c r="G57" s="1299"/>
      <c r="H57" s="24" t="s">
        <v>125</v>
      </c>
      <c r="I57" s="24"/>
      <c r="J57" s="24"/>
      <c r="K57" s="25"/>
      <c r="L57" s="25"/>
      <c r="M57" s="25"/>
      <c r="N57" s="25"/>
      <c r="O57" s="25"/>
      <c r="P57" s="25"/>
      <c r="Q57" s="25"/>
      <c r="R57" s="25"/>
      <c r="S57" s="26"/>
      <c r="T57" s="26"/>
      <c r="U57" s="26"/>
      <c r="V57" s="25"/>
      <c r="W57" s="25"/>
      <c r="X57" s="25"/>
      <c r="Y57" s="25"/>
      <c r="Z57" s="25"/>
      <c r="AA57" s="25"/>
      <c r="AB57" s="25"/>
      <c r="AC57" s="25"/>
      <c r="AD57" s="28"/>
      <c r="AE57" s="1232"/>
      <c r="AF57" s="1233"/>
      <c r="AG57" s="1234"/>
    </row>
    <row r="58" spans="2:33" ht="28.5" customHeight="1">
      <c r="B58" s="414"/>
      <c r="C58" s="415"/>
      <c r="D58" s="415"/>
      <c r="E58" s="416"/>
      <c r="F58" s="1298"/>
      <c r="G58" s="1299"/>
      <c r="H58" s="24" t="s">
        <v>126</v>
      </c>
      <c r="I58" s="38"/>
      <c r="J58" s="38"/>
      <c r="K58" s="39"/>
      <c r="L58" s="39"/>
      <c r="M58" s="39"/>
      <c r="N58" s="39"/>
      <c r="O58" s="39"/>
      <c r="P58" s="39"/>
      <c r="Q58" s="39"/>
      <c r="R58" s="39"/>
      <c r="S58" s="40"/>
      <c r="T58" s="40"/>
      <c r="U58" s="40"/>
      <c r="V58" s="39"/>
      <c r="W58" s="39"/>
      <c r="X58" s="39"/>
      <c r="Y58" s="39"/>
      <c r="Z58" s="39"/>
      <c r="AA58" s="39"/>
      <c r="AB58" s="39"/>
      <c r="AC58" s="39"/>
      <c r="AD58" s="42"/>
      <c r="AE58" s="1232"/>
      <c r="AF58" s="1233"/>
      <c r="AG58" s="1234"/>
    </row>
    <row r="59" spans="2:33" ht="28.5" customHeight="1">
      <c r="B59" s="414"/>
      <c r="C59" s="415"/>
      <c r="D59" s="415"/>
      <c r="E59" s="416"/>
      <c r="F59" s="1298"/>
      <c r="G59" s="1299"/>
      <c r="H59" s="38" t="s">
        <v>127</v>
      </c>
      <c r="I59" s="38"/>
      <c r="J59" s="38"/>
      <c r="K59" s="39"/>
      <c r="L59" s="39"/>
      <c r="M59" s="39"/>
      <c r="N59" s="39"/>
      <c r="O59" s="39"/>
      <c r="P59" s="39"/>
      <c r="Q59" s="39"/>
      <c r="R59" s="39"/>
      <c r="S59" s="40"/>
      <c r="T59" s="40"/>
      <c r="U59" s="40"/>
      <c r="V59" s="39"/>
      <c r="W59" s="39"/>
      <c r="X59" s="39"/>
      <c r="Y59" s="39"/>
      <c r="Z59" s="39"/>
      <c r="AA59" s="39"/>
      <c r="AB59" s="39"/>
      <c r="AC59" s="39"/>
      <c r="AD59" s="42"/>
      <c r="AE59" s="1235"/>
      <c r="AF59" s="1236"/>
      <c r="AG59" s="1237"/>
    </row>
    <row r="60" spans="2:33" ht="28.5" customHeight="1">
      <c r="B60" s="414"/>
      <c r="C60" s="415"/>
      <c r="D60" s="415"/>
      <c r="E60" s="416"/>
      <c r="F60" s="1298"/>
      <c r="G60" s="1299"/>
      <c r="H60" s="27" t="s">
        <v>128</v>
      </c>
      <c r="I60" s="24"/>
      <c r="J60" s="24"/>
      <c r="K60" s="25"/>
      <c r="L60" s="25"/>
      <c r="M60" s="25"/>
      <c r="N60" s="25"/>
      <c r="O60" s="25"/>
      <c r="P60" s="25"/>
      <c r="Q60" s="25"/>
      <c r="R60" s="25"/>
      <c r="S60" s="26"/>
      <c r="T60" s="26"/>
      <c r="U60" s="26"/>
      <c r="V60" s="25"/>
      <c r="W60" s="25"/>
      <c r="X60" s="25"/>
      <c r="Y60" s="25"/>
      <c r="Z60" s="25"/>
      <c r="AA60" s="25"/>
      <c r="AB60" s="25"/>
      <c r="AC60" s="25"/>
      <c r="AD60" s="25"/>
      <c r="AE60" s="1232"/>
      <c r="AF60" s="1233"/>
      <c r="AG60" s="1234"/>
    </row>
    <row r="61" spans="2:33" ht="28.5" customHeight="1">
      <c r="B61" s="414"/>
      <c r="C61" s="415"/>
      <c r="D61" s="415"/>
      <c r="E61" s="416"/>
      <c r="F61" s="1298"/>
      <c r="G61" s="1299"/>
      <c r="H61" s="1272" t="s">
        <v>139</v>
      </c>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4"/>
      <c r="AE61" s="1232"/>
      <c r="AF61" s="1233"/>
      <c r="AG61" s="1234"/>
    </row>
    <row r="62" spans="2:33" ht="28.5" customHeight="1">
      <c r="B62" s="414"/>
      <c r="C62" s="415"/>
      <c r="D62" s="415"/>
      <c r="E62" s="416"/>
      <c r="F62" s="1300"/>
      <c r="G62" s="1301"/>
      <c r="H62" s="423" t="s">
        <v>129</v>
      </c>
      <c r="I62" s="424"/>
      <c r="J62" s="424"/>
      <c r="K62" s="425"/>
      <c r="L62" s="425"/>
      <c r="M62" s="425"/>
      <c r="N62" s="425"/>
      <c r="O62" s="425"/>
      <c r="P62" s="425"/>
      <c r="Q62" s="425"/>
      <c r="R62" s="425"/>
      <c r="S62" s="426"/>
      <c r="T62" s="426"/>
      <c r="U62" s="426"/>
      <c r="V62" s="425"/>
      <c r="W62" s="425"/>
      <c r="X62" s="425"/>
      <c r="Y62" s="425"/>
      <c r="Z62" s="425"/>
      <c r="AA62" s="425"/>
      <c r="AB62" s="425"/>
      <c r="AC62" s="425"/>
      <c r="AD62" s="427"/>
      <c r="AE62" s="1220"/>
      <c r="AF62" s="1221"/>
      <c r="AG62" s="1222"/>
    </row>
    <row r="63" spans="2:33" ht="28.5" customHeight="1">
      <c r="B63" s="414"/>
      <c r="C63" s="415"/>
      <c r="D63" s="415"/>
      <c r="E63" s="416"/>
      <c r="F63" s="1296" t="s">
        <v>140</v>
      </c>
      <c r="G63" s="1297"/>
      <c r="H63" s="44" t="s">
        <v>141</v>
      </c>
      <c r="I63" s="29"/>
      <c r="J63" s="29"/>
      <c r="K63" s="30"/>
      <c r="L63" s="30"/>
      <c r="M63" s="30"/>
      <c r="N63" s="30"/>
      <c r="O63" s="30"/>
      <c r="P63" s="30"/>
      <c r="Q63" s="30"/>
      <c r="R63" s="30"/>
      <c r="S63" s="31"/>
      <c r="T63" s="31"/>
      <c r="U63" s="31"/>
      <c r="V63" s="30"/>
      <c r="W63" s="30"/>
      <c r="X63" s="30"/>
      <c r="Y63" s="30"/>
      <c r="Z63" s="30"/>
      <c r="AA63" s="30"/>
      <c r="AB63" s="30"/>
      <c r="AC63" s="30"/>
      <c r="AD63" s="41"/>
      <c r="AE63" s="1229"/>
      <c r="AF63" s="1230"/>
      <c r="AG63" s="1231"/>
    </row>
    <row r="64" spans="2:33" ht="28.5" customHeight="1">
      <c r="B64" s="414"/>
      <c r="C64" s="415"/>
      <c r="D64" s="415"/>
      <c r="E64" s="416"/>
      <c r="F64" s="1298"/>
      <c r="G64" s="1299"/>
      <c r="H64" s="44" t="s">
        <v>131</v>
      </c>
      <c r="I64" s="29"/>
      <c r="J64" s="29"/>
      <c r="K64" s="30"/>
      <c r="L64" s="30"/>
      <c r="M64" s="30"/>
      <c r="N64" s="30"/>
      <c r="O64" s="30"/>
      <c r="P64" s="30"/>
      <c r="Q64" s="30"/>
      <c r="R64" s="30"/>
      <c r="S64" s="31"/>
      <c r="T64" s="31"/>
      <c r="U64" s="31"/>
      <c r="V64" s="30"/>
      <c r="W64" s="30"/>
      <c r="X64" s="30"/>
      <c r="Y64" s="30"/>
      <c r="Z64" s="30"/>
      <c r="AA64" s="30"/>
      <c r="AB64" s="30"/>
      <c r="AC64" s="30"/>
      <c r="AD64" s="41"/>
      <c r="AE64" s="1232"/>
      <c r="AF64" s="1233"/>
      <c r="AG64" s="1234"/>
    </row>
    <row r="65" spans="2:33" ht="28.5" customHeight="1">
      <c r="B65" s="414"/>
      <c r="C65" s="415"/>
      <c r="D65" s="415"/>
      <c r="E65" s="416"/>
      <c r="F65" s="1298"/>
      <c r="G65" s="1299"/>
      <c r="H65" s="46" t="s">
        <v>134</v>
      </c>
      <c r="K65" s="15"/>
      <c r="L65" s="15"/>
      <c r="M65" s="15"/>
      <c r="N65" s="15"/>
      <c r="O65" s="15"/>
      <c r="P65" s="15"/>
      <c r="Q65" s="15"/>
      <c r="R65" s="15"/>
      <c r="S65" s="241"/>
      <c r="T65" s="241"/>
      <c r="U65" s="241"/>
      <c r="V65" s="15"/>
      <c r="W65" s="15"/>
      <c r="X65" s="15"/>
      <c r="Y65" s="15"/>
      <c r="Z65" s="15"/>
      <c r="AA65" s="15"/>
      <c r="AB65" s="15"/>
      <c r="AC65" s="15"/>
      <c r="AD65" s="47"/>
      <c r="AE65" s="1232"/>
      <c r="AF65" s="1233"/>
      <c r="AG65" s="1234"/>
    </row>
    <row r="66" spans="2:33" ht="28.5" customHeight="1">
      <c r="B66" s="414"/>
      <c r="C66" s="415"/>
      <c r="D66" s="415"/>
      <c r="E66" s="416"/>
      <c r="F66" s="1298"/>
      <c r="G66" s="1299"/>
      <c r="H66" s="45" t="s">
        <v>127</v>
      </c>
      <c r="I66" s="38"/>
      <c r="J66" s="38"/>
      <c r="K66" s="39"/>
      <c r="L66" s="39"/>
      <c r="M66" s="39"/>
      <c r="N66" s="39"/>
      <c r="O66" s="39"/>
      <c r="P66" s="39"/>
      <c r="Q66" s="39"/>
      <c r="R66" s="39"/>
      <c r="S66" s="40"/>
      <c r="T66" s="40"/>
      <c r="U66" s="40"/>
      <c r="V66" s="39"/>
      <c r="W66" s="39"/>
      <c r="X66" s="39"/>
      <c r="Y66" s="39"/>
      <c r="Z66" s="39"/>
      <c r="AA66" s="39"/>
      <c r="AB66" s="39"/>
      <c r="AC66" s="39"/>
      <c r="AD66" s="42"/>
      <c r="AE66" s="1235"/>
      <c r="AF66" s="1236"/>
      <c r="AG66" s="1237"/>
    </row>
    <row r="67" spans="2:33" ht="28.5" customHeight="1">
      <c r="B67" s="414"/>
      <c r="C67" s="415"/>
      <c r="D67" s="415"/>
      <c r="E67" s="416"/>
      <c r="F67" s="1300"/>
      <c r="G67" s="1301"/>
      <c r="H67" s="1324" t="s">
        <v>142</v>
      </c>
      <c r="I67" s="1325"/>
      <c r="J67" s="1325"/>
      <c r="K67" s="1325"/>
      <c r="L67" s="1325"/>
      <c r="M67" s="1325"/>
      <c r="N67" s="1325"/>
      <c r="O67" s="1325"/>
      <c r="P67" s="1325"/>
      <c r="Q67" s="1325"/>
      <c r="R67" s="1325"/>
      <c r="S67" s="1325"/>
      <c r="T67" s="1325"/>
      <c r="U67" s="1325"/>
      <c r="V67" s="1325"/>
      <c r="W67" s="1325"/>
      <c r="X67" s="1325"/>
      <c r="Y67" s="1325"/>
      <c r="Z67" s="1325"/>
      <c r="AA67" s="1325"/>
      <c r="AB67" s="1325"/>
      <c r="AC67" s="1325"/>
      <c r="AD67" s="1326"/>
      <c r="AE67" s="1220"/>
      <c r="AF67" s="1221"/>
      <c r="AG67" s="1222"/>
    </row>
    <row r="68" spans="2:33" ht="28.5" customHeight="1">
      <c r="B68" s="414"/>
      <c r="C68" s="415"/>
      <c r="D68" s="415"/>
      <c r="E68" s="416"/>
      <c r="F68" s="1296" t="s">
        <v>143</v>
      </c>
      <c r="G68" s="1297"/>
      <c r="H68" s="44" t="s">
        <v>141</v>
      </c>
      <c r="I68" s="29"/>
      <c r="J68" s="29"/>
      <c r="K68" s="30"/>
      <c r="L68" s="30"/>
      <c r="M68" s="30"/>
      <c r="N68" s="30"/>
      <c r="O68" s="30"/>
      <c r="P68" s="30"/>
      <c r="Q68" s="30"/>
      <c r="R68" s="30"/>
      <c r="S68" s="31"/>
      <c r="T68" s="31"/>
      <c r="U68" s="31"/>
      <c r="V68" s="30"/>
      <c r="W68" s="30"/>
      <c r="X68" s="30"/>
      <c r="Y68" s="30"/>
      <c r="Z68" s="30"/>
      <c r="AA68" s="30"/>
      <c r="AB68" s="30"/>
      <c r="AC68" s="30"/>
      <c r="AD68" s="41"/>
      <c r="AE68" s="1229"/>
      <c r="AF68" s="1230"/>
      <c r="AG68" s="1231"/>
    </row>
    <row r="69" spans="2:33" ht="28.5" customHeight="1">
      <c r="B69" s="414"/>
      <c r="C69" s="415"/>
      <c r="D69" s="415"/>
      <c r="E69" s="416"/>
      <c r="F69" s="1298"/>
      <c r="G69" s="1299"/>
      <c r="H69" s="46" t="s">
        <v>131</v>
      </c>
      <c r="K69" s="15"/>
      <c r="L69" s="15"/>
      <c r="M69" s="15"/>
      <c r="N69" s="15"/>
      <c r="O69" s="15"/>
      <c r="P69" s="15"/>
      <c r="Q69" s="15"/>
      <c r="R69" s="15"/>
      <c r="S69" s="241"/>
      <c r="T69" s="241"/>
      <c r="U69" s="241"/>
      <c r="V69" s="15"/>
      <c r="W69" s="15"/>
      <c r="X69" s="15"/>
      <c r="Y69" s="15"/>
      <c r="Z69" s="15"/>
      <c r="AA69" s="15"/>
      <c r="AB69" s="15"/>
      <c r="AC69" s="15"/>
      <c r="AD69" s="47"/>
      <c r="AE69" s="1235"/>
      <c r="AF69" s="1236"/>
      <c r="AG69" s="1237"/>
    </row>
    <row r="70" spans="2:33" ht="28.5" customHeight="1">
      <c r="B70" s="414"/>
      <c r="C70" s="415"/>
      <c r="D70" s="415"/>
      <c r="E70" s="416"/>
      <c r="F70" s="1298"/>
      <c r="G70" s="1299"/>
      <c r="H70" s="45" t="s">
        <v>127</v>
      </c>
      <c r="I70" s="38"/>
      <c r="J70" s="38"/>
      <c r="K70" s="39"/>
      <c r="L70" s="39"/>
      <c r="M70" s="39"/>
      <c r="N70" s="39"/>
      <c r="O70" s="39"/>
      <c r="P70" s="39"/>
      <c r="Q70" s="39"/>
      <c r="R70" s="39"/>
      <c r="S70" s="40"/>
      <c r="T70" s="40"/>
      <c r="U70" s="40"/>
      <c r="V70" s="39"/>
      <c r="W70" s="39"/>
      <c r="X70" s="39"/>
      <c r="Y70" s="39"/>
      <c r="Z70" s="39"/>
      <c r="AA70" s="39"/>
      <c r="AB70" s="39"/>
      <c r="AC70" s="39"/>
      <c r="AD70" s="42"/>
      <c r="AE70" s="1235"/>
      <c r="AF70" s="1236"/>
      <c r="AG70" s="1237"/>
    </row>
    <row r="71" spans="2:33" ht="28.5" customHeight="1">
      <c r="B71" s="414"/>
      <c r="C71" s="415"/>
      <c r="D71" s="415"/>
      <c r="E71" s="416"/>
      <c r="F71" s="1300"/>
      <c r="G71" s="1301"/>
      <c r="H71" s="1324" t="s">
        <v>142</v>
      </c>
      <c r="I71" s="1325"/>
      <c r="J71" s="1325"/>
      <c r="K71" s="1325"/>
      <c r="L71" s="1325"/>
      <c r="M71" s="1325"/>
      <c r="N71" s="1325"/>
      <c r="O71" s="1325"/>
      <c r="P71" s="1325"/>
      <c r="Q71" s="1325"/>
      <c r="R71" s="1325"/>
      <c r="S71" s="1325"/>
      <c r="T71" s="1325"/>
      <c r="U71" s="1325"/>
      <c r="V71" s="1325"/>
      <c r="W71" s="1325"/>
      <c r="X71" s="1325"/>
      <c r="Y71" s="1325"/>
      <c r="Z71" s="1325"/>
      <c r="AA71" s="1325"/>
      <c r="AB71" s="1325"/>
      <c r="AC71" s="1325"/>
      <c r="AD71" s="1326"/>
      <c r="AE71" s="1220"/>
      <c r="AF71" s="1221"/>
      <c r="AG71" s="1222"/>
    </row>
    <row r="72" spans="2:33" ht="28.5" customHeight="1">
      <c r="B72" s="414"/>
      <c r="C72" s="415"/>
      <c r="D72" s="415"/>
      <c r="E72" s="416"/>
      <c r="F72" s="1298" t="s">
        <v>144</v>
      </c>
      <c r="G72" s="1320"/>
      <c r="H72" s="44" t="s">
        <v>141</v>
      </c>
      <c r="I72" s="29"/>
      <c r="J72" s="29"/>
      <c r="K72" s="30"/>
      <c r="L72" s="30"/>
      <c r="M72" s="30"/>
      <c r="N72" s="30"/>
      <c r="O72" s="30"/>
      <c r="P72" s="30"/>
      <c r="Q72" s="30"/>
      <c r="R72" s="30"/>
      <c r="S72" s="31"/>
      <c r="T72" s="31"/>
      <c r="U72" s="31"/>
      <c r="V72" s="30"/>
      <c r="W72" s="30"/>
      <c r="X72" s="30"/>
      <c r="Y72" s="30"/>
      <c r="Z72" s="30"/>
      <c r="AA72" s="30"/>
      <c r="AB72" s="30"/>
      <c r="AC72" s="30"/>
      <c r="AD72" s="41"/>
      <c r="AE72" s="1229"/>
      <c r="AF72" s="1230"/>
      <c r="AG72" s="1231"/>
    </row>
    <row r="73" spans="2:33" ht="28.5" customHeight="1">
      <c r="B73" s="414"/>
      <c r="C73" s="415"/>
      <c r="D73" s="415"/>
      <c r="E73" s="416"/>
      <c r="F73" s="1298"/>
      <c r="G73" s="1320"/>
      <c r="H73" s="44" t="s">
        <v>131</v>
      </c>
      <c r="I73" s="29"/>
      <c r="J73" s="29"/>
      <c r="K73" s="30"/>
      <c r="L73" s="30"/>
      <c r="M73" s="30"/>
      <c r="N73" s="30"/>
      <c r="O73" s="30"/>
      <c r="P73" s="30"/>
      <c r="Q73" s="30"/>
      <c r="R73" s="30"/>
      <c r="S73" s="31"/>
      <c r="T73" s="31"/>
      <c r="U73" s="31"/>
      <c r="V73" s="30"/>
      <c r="W73" s="30"/>
      <c r="X73" s="30"/>
      <c r="Y73" s="30"/>
      <c r="Z73" s="30"/>
      <c r="AA73" s="30"/>
      <c r="AB73" s="30"/>
      <c r="AC73" s="30"/>
      <c r="AD73" s="41"/>
      <c r="AE73" s="1232"/>
      <c r="AF73" s="1233"/>
      <c r="AG73" s="1234"/>
    </row>
    <row r="74" spans="2:33" ht="28.5" customHeight="1">
      <c r="B74" s="414"/>
      <c r="C74" s="415"/>
      <c r="D74" s="415"/>
      <c r="E74" s="416"/>
      <c r="F74" s="1298"/>
      <c r="G74" s="1320"/>
      <c r="H74" s="45" t="s">
        <v>134</v>
      </c>
      <c r="I74" s="38"/>
      <c r="J74" s="38"/>
      <c r="K74" s="39"/>
      <c r="L74" s="39"/>
      <c r="M74" s="39"/>
      <c r="N74" s="39"/>
      <c r="O74" s="39"/>
      <c r="P74" s="39"/>
      <c r="Q74" s="39"/>
      <c r="R74" s="39"/>
      <c r="S74" s="40"/>
      <c r="T74" s="40"/>
      <c r="U74" s="40"/>
      <c r="V74" s="39"/>
      <c r="W74" s="39"/>
      <c r="X74" s="39"/>
      <c r="Y74" s="39"/>
      <c r="Z74" s="39"/>
      <c r="AA74" s="39"/>
      <c r="AB74" s="39"/>
      <c r="AC74" s="39"/>
      <c r="AD74" s="42"/>
      <c r="AE74" s="1235"/>
      <c r="AF74" s="1236"/>
      <c r="AG74" s="1237"/>
    </row>
    <row r="75" spans="2:33" ht="28.5" customHeight="1">
      <c r="B75" s="414"/>
      <c r="C75" s="415"/>
      <c r="D75" s="415"/>
      <c r="E75" s="416"/>
      <c r="F75" s="1298"/>
      <c r="G75" s="1320"/>
      <c r="H75" s="45" t="s">
        <v>127</v>
      </c>
      <c r="I75" s="38"/>
      <c r="J75" s="38"/>
      <c r="K75" s="39"/>
      <c r="L75" s="39"/>
      <c r="M75" s="39"/>
      <c r="N75" s="39"/>
      <c r="O75" s="39"/>
      <c r="P75" s="39"/>
      <c r="Q75" s="39"/>
      <c r="R75" s="39"/>
      <c r="S75" s="40"/>
      <c r="T75" s="40"/>
      <c r="U75" s="40"/>
      <c r="V75" s="39"/>
      <c r="W75" s="39"/>
      <c r="X75" s="39"/>
      <c r="Y75" s="39"/>
      <c r="Z75" s="39"/>
      <c r="AA75" s="39"/>
      <c r="AB75" s="39"/>
      <c r="AC75" s="39"/>
      <c r="AD75" s="42"/>
      <c r="AE75" s="1232"/>
      <c r="AF75" s="1233"/>
      <c r="AG75" s="1234"/>
    </row>
    <row r="76" spans="2:33" ht="28.5" customHeight="1" thickBot="1">
      <c r="B76" s="417"/>
      <c r="C76" s="418"/>
      <c r="D76" s="418"/>
      <c r="E76" s="419"/>
      <c r="F76" s="1321"/>
      <c r="G76" s="1322"/>
      <c r="H76" s="1238" t="s">
        <v>142</v>
      </c>
      <c r="I76" s="1239"/>
      <c r="J76" s="1239"/>
      <c r="K76" s="1239"/>
      <c r="L76" s="1239"/>
      <c r="M76" s="1239"/>
      <c r="N76" s="1239"/>
      <c r="O76" s="1239"/>
      <c r="P76" s="1239"/>
      <c r="Q76" s="1239"/>
      <c r="R76" s="1239"/>
      <c r="S76" s="1239"/>
      <c r="T76" s="1239"/>
      <c r="U76" s="1239"/>
      <c r="V76" s="1239"/>
      <c r="W76" s="1239"/>
      <c r="X76" s="1239"/>
      <c r="Y76" s="1239"/>
      <c r="Z76" s="1239"/>
      <c r="AA76" s="1239"/>
      <c r="AB76" s="1239"/>
      <c r="AC76" s="1239"/>
      <c r="AD76" s="1240"/>
      <c r="AE76" s="1293"/>
      <c r="AF76" s="1294"/>
      <c r="AG76" s="1295"/>
    </row>
    <row r="77" spans="2:33" ht="31.5" customHeight="1">
      <c r="B77" s="1205" t="s">
        <v>145</v>
      </c>
      <c r="C77" s="1259"/>
      <c r="D77" s="1259"/>
      <c r="E77" s="1311"/>
      <c r="F77" s="1254" t="s">
        <v>146</v>
      </c>
      <c r="G77" s="1136"/>
      <c r="H77" s="1136"/>
      <c r="I77" s="1136"/>
      <c r="J77" s="1136"/>
      <c r="K77" s="1136"/>
      <c r="L77" s="1136"/>
      <c r="M77" s="1136"/>
      <c r="N77" s="1136"/>
      <c r="O77" s="1136"/>
      <c r="P77" s="1136"/>
      <c r="Q77" s="1136"/>
      <c r="R77" s="1136"/>
      <c r="S77" s="1136"/>
      <c r="T77" s="1136"/>
      <c r="U77" s="1136"/>
      <c r="V77" s="1136"/>
      <c r="W77" s="1136"/>
      <c r="X77" s="1136"/>
      <c r="Y77" s="1136"/>
      <c r="Z77" s="1137"/>
      <c r="AA77" s="1119" t="s">
        <v>147</v>
      </c>
      <c r="AB77" s="1317"/>
      <c r="AC77" s="1317"/>
      <c r="AD77" s="1317"/>
      <c r="AE77" s="1308"/>
      <c r="AF77" s="1309"/>
      <c r="AG77" s="236" t="s">
        <v>148</v>
      </c>
    </row>
    <row r="78" spans="2:33" ht="31.5" customHeight="1" thickBot="1">
      <c r="B78" s="1312"/>
      <c r="C78" s="1260"/>
      <c r="D78" s="1260"/>
      <c r="E78" s="1313"/>
      <c r="F78" s="1314" t="s">
        <v>149</v>
      </c>
      <c r="G78" s="1315"/>
      <c r="H78" s="1315"/>
      <c r="I78" s="1315"/>
      <c r="J78" s="1315"/>
      <c r="K78" s="1315"/>
      <c r="L78" s="1315"/>
      <c r="M78" s="1315"/>
      <c r="N78" s="1315"/>
      <c r="O78" s="1315"/>
      <c r="P78" s="1315"/>
      <c r="Q78" s="1315"/>
      <c r="R78" s="1315"/>
      <c r="S78" s="1315"/>
      <c r="T78" s="1315"/>
      <c r="U78" s="1315"/>
      <c r="V78" s="1315"/>
      <c r="W78" s="1315"/>
      <c r="X78" s="1315"/>
      <c r="Y78" s="1315"/>
      <c r="Z78" s="1316"/>
      <c r="AA78" s="1318" t="s">
        <v>150</v>
      </c>
      <c r="AB78" s="1319"/>
      <c r="AC78" s="1319"/>
      <c r="AD78" s="1319"/>
      <c r="AE78" s="1050"/>
      <c r="AF78" s="1310"/>
      <c r="AG78" s="246" t="s">
        <v>148</v>
      </c>
    </row>
    <row r="79" spans="2:33" ht="28.5" customHeight="1" thickBot="1">
      <c r="B79" s="48" t="s">
        <v>151</v>
      </c>
      <c r="C79" s="49"/>
      <c r="D79" s="49"/>
      <c r="E79" s="49"/>
      <c r="F79" s="49"/>
      <c r="G79" s="49"/>
      <c r="H79" s="49"/>
      <c r="I79" s="49"/>
      <c r="J79" s="49"/>
      <c r="K79" s="50"/>
      <c r="L79" s="50"/>
      <c r="M79" s="50"/>
      <c r="N79" s="50"/>
      <c r="O79" s="50"/>
      <c r="P79" s="50"/>
      <c r="Q79" s="50"/>
      <c r="R79" s="50"/>
      <c r="S79" s="12"/>
      <c r="T79" s="12"/>
      <c r="U79" s="12"/>
      <c r="V79" s="50"/>
      <c r="W79" s="50"/>
      <c r="X79" s="50"/>
      <c r="Y79" s="50"/>
      <c r="Z79" s="50"/>
      <c r="AA79" s="1302"/>
      <c r="AB79" s="1303"/>
      <c r="AC79" s="1303"/>
      <c r="AD79" s="1303"/>
      <c r="AE79" s="1303"/>
      <c r="AF79" s="1303"/>
      <c r="AG79" s="51" t="s">
        <v>63</v>
      </c>
    </row>
    <row r="80" spans="2:33" ht="28.5" customHeight="1">
      <c r="B80" s="1205" t="s">
        <v>152</v>
      </c>
      <c r="C80" s="1206"/>
      <c r="D80" s="1206"/>
      <c r="E80" s="1207"/>
      <c r="F80" s="21" t="s">
        <v>153</v>
      </c>
      <c r="G80" s="21"/>
      <c r="H80" s="21"/>
      <c r="I80" s="21"/>
      <c r="J80" s="21"/>
      <c r="K80" s="22"/>
      <c r="L80" s="22"/>
      <c r="M80" s="22"/>
      <c r="N80" s="22"/>
      <c r="O80" s="22"/>
      <c r="P80" s="22"/>
      <c r="Q80" s="22"/>
      <c r="R80" s="22"/>
      <c r="S80" s="23"/>
      <c r="T80" s="23"/>
      <c r="U80" s="23"/>
      <c r="V80" s="22"/>
      <c r="W80" s="22"/>
      <c r="X80" s="22"/>
      <c r="Y80" s="22"/>
      <c r="Z80" s="22"/>
      <c r="AA80" s="1304"/>
      <c r="AB80" s="1305"/>
      <c r="AC80" s="1305"/>
      <c r="AD80" s="1305"/>
      <c r="AE80" s="1305"/>
      <c r="AF80" s="1305"/>
      <c r="AG80" s="52" t="s">
        <v>63</v>
      </c>
    </row>
    <row r="81" spans="2:33" ht="28.5" customHeight="1" thickBot="1">
      <c r="B81" s="1208"/>
      <c r="C81" s="1209"/>
      <c r="D81" s="1209"/>
      <c r="E81" s="1210"/>
      <c r="F81" s="53" t="s">
        <v>154</v>
      </c>
      <c r="G81" s="54"/>
      <c r="H81" s="54"/>
      <c r="I81" s="54"/>
      <c r="J81" s="55"/>
      <c r="K81" s="55"/>
      <c r="L81" s="55"/>
      <c r="M81" s="55"/>
      <c r="N81" s="55"/>
      <c r="O81" s="55"/>
      <c r="P81" s="55"/>
      <c r="Q81" s="55"/>
      <c r="R81" s="55"/>
      <c r="S81" s="54"/>
      <c r="T81" s="54"/>
      <c r="U81" s="54"/>
      <c r="V81" s="55"/>
      <c r="W81" s="55"/>
      <c r="X81" s="55"/>
      <c r="Y81" s="55"/>
      <c r="Z81" s="55"/>
      <c r="AA81" s="1306"/>
      <c r="AB81" s="1307"/>
      <c r="AC81" s="1307"/>
      <c r="AD81" s="1307"/>
      <c r="AE81" s="1307"/>
      <c r="AF81" s="1307"/>
      <c r="AG81" s="56" t="s">
        <v>63</v>
      </c>
    </row>
    <row r="82" spans="2:33" ht="15" customHeight="1">
      <c r="B82" s="13" t="s">
        <v>155</v>
      </c>
      <c r="C82" s="14"/>
      <c r="D82" s="14"/>
      <c r="E82" s="14"/>
      <c r="F82" s="14"/>
      <c r="G82" s="241"/>
      <c r="H82" s="241"/>
      <c r="I82" s="241"/>
      <c r="J82" s="15"/>
      <c r="K82" s="15"/>
      <c r="L82" s="15"/>
      <c r="M82" s="15"/>
      <c r="N82" s="15"/>
      <c r="O82" s="15"/>
      <c r="P82" s="15"/>
      <c r="Q82" s="15"/>
      <c r="R82" s="15"/>
      <c r="S82" s="241"/>
      <c r="T82" s="241"/>
      <c r="U82" s="241"/>
      <c r="V82" s="15"/>
      <c r="W82" s="15"/>
      <c r="X82" s="15"/>
      <c r="Y82" s="15"/>
      <c r="Z82" s="15"/>
      <c r="AA82" s="15"/>
      <c r="AB82" s="15"/>
      <c r="AC82" s="15"/>
      <c r="AD82" s="15"/>
      <c r="AE82" s="241"/>
      <c r="AF82" s="241"/>
      <c r="AG82" s="241"/>
    </row>
    <row r="83" spans="2:33" ht="15" customHeight="1">
      <c r="B83" s="13" t="s">
        <v>156</v>
      </c>
      <c r="C83" s="14"/>
      <c r="D83" s="14"/>
      <c r="E83" s="14"/>
      <c r="F83" s="14"/>
      <c r="G83" s="241"/>
      <c r="H83" s="241"/>
      <c r="I83" s="241"/>
      <c r="J83" s="15"/>
      <c r="K83" s="15"/>
      <c r="L83" s="15"/>
      <c r="M83" s="15"/>
      <c r="N83" s="15"/>
      <c r="O83" s="15"/>
      <c r="P83" s="15"/>
      <c r="Q83" s="15"/>
      <c r="R83" s="15"/>
      <c r="S83" s="241"/>
      <c r="T83" s="241"/>
      <c r="U83" s="241"/>
      <c r="V83" s="15"/>
      <c r="W83" s="15"/>
      <c r="X83" s="15"/>
      <c r="Y83" s="15"/>
      <c r="Z83" s="15"/>
      <c r="AA83" s="15"/>
      <c r="AB83" s="15"/>
      <c r="AC83" s="15"/>
      <c r="AD83" s="15"/>
      <c r="AE83" s="241"/>
      <c r="AF83" s="241"/>
      <c r="AG83" s="241"/>
    </row>
    <row r="84" spans="2:33" ht="15" customHeight="1">
      <c r="B84" s="13" t="s">
        <v>157</v>
      </c>
      <c r="C84" s="14"/>
      <c r="D84" s="14"/>
      <c r="E84" s="14"/>
      <c r="F84" s="14"/>
      <c r="G84" s="241"/>
      <c r="H84" s="241"/>
      <c r="I84" s="241"/>
      <c r="J84" s="15"/>
      <c r="K84" s="15"/>
      <c r="L84" s="15"/>
      <c r="M84" s="15"/>
      <c r="N84" s="15"/>
      <c r="O84" s="15"/>
      <c r="P84" s="15"/>
      <c r="Q84" s="15"/>
      <c r="R84" s="15"/>
      <c r="S84" s="241"/>
      <c r="T84" s="241"/>
      <c r="U84" s="241"/>
      <c r="V84" s="15"/>
      <c r="W84" s="15"/>
      <c r="X84" s="15"/>
      <c r="Y84" s="15"/>
      <c r="Z84" s="15"/>
      <c r="AA84" s="15"/>
      <c r="AB84" s="15"/>
      <c r="AC84" s="15"/>
      <c r="AD84" s="15"/>
      <c r="AE84" s="241"/>
      <c r="AF84" s="241"/>
      <c r="AG84" s="241"/>
    </row>
    <row r="85" spans="2:33" ht="15" customHeight="1">
      <c r="B85" s="57" t="s">
        <v>158</v>
      </c>
    </row>
    <row r="86" spans="2:33" ht="15" customHeight="1">
      <c r="B86" s="57" t="s">
        <v>159</v>
      </c>
    </row>
    <row r="87" spans="2:33" ht="15" customHeight="1">
      <c r="B87" s="57" t="s">
        <v>160</v>
      </c>
    </row>
    <row r="88" spans="2:33" ht="20.25" customHeight="1">
      <c r="V88" s="1093" t="s">
        <v>70</v>
      </c>
      <c r="W88" s="1093"/>
      <c r="X88" s="1093"/>
      <c r="Y88" s="1093"/>
      <c r="Z88" s="422"/>
      <c r="AA88" s="422"/>
      <c r="AB88" s="422"/>
      <c r="AC88" s="422"/>
      <c r="AD88" s="422"/>
      <c r="AE88" s="422"/>
      <c r="AF88" s="422"/>
      <c r="AG88" s="422"/>
    </row>
    <row r="89" spans="2:33" ht="20.25" customHeight="1">
      <c r="V89" s="1094" t="s">
        <v>71</v>
      </c>
      <c r="W89" s="1094"/>
      <c r="X89" s="1094"/>
      <c r="Y89" s="1094"/>
      <c r="Z89" s="1095"/>
      <c r="AA89" s="1095"/>
      <c r="AB89" s="1095"/>
      <c r="AC89" s="1095"/>
      <c r="AD89" s="1095"/>
      <c r="AE89" s="1095"/>
      <c r="AF89" s="1095"/>
      <c r="AG89" s="1095"/>
    </row>
  </sheetData>
  <dataConsolidate/>
  <mergeCells count="108">
    <mergeCell ref="B77:E78"/>
    <mergeCell ref="F77:Z77"/>
    <mergeCell ref="F78:Z78"/>
    <mergeCell ref="AA77:AD77"/>
    <mergeCell ref="AA78:AD78"/>
    <mergeCell ref="F72:G76"/>
    <mergeCell ref="F38:G44"/>
    <mergeCell ref="F47:G62"/>
    <mergeCell ref="AE39:AG39"/>
    <mergeCell ref="AE68:AG68"/>
    <mergeCell ref="AE70:AG70"/>
    <mergeCell ref="H71:AD71"/>
    <mergeCell ref="AE71:AG71"/>
    <mergeCell ref="AE64:AG64"/>
    <mergeCell ref="AE66:AG66"/>
    <mergeCell ref="H67:AD67"/>
    <mergeCell ref="AE67:AG67"/>
    <mergeCell ref="AE51:AG51"/>
    <mergeCell ref="AE58:AG58"/>
    <mergeCell ref="AE75:AG75"/>
    <mergeCell ref="AE43:AG43"/>
    <mergeCell ref="AE65:AG65"/>
    <mergeCell ref="AE69:AG69"/>
    <mergeCell ref="B25:E44"/>
    <mergeCell ref="V89:Y89"/>
    <mergeCell ref="Z89:AG89"/>
    <mergeCell ref="AA79:AF79"/>
    <mergeCell ref="AE62:AG62"/>
    <mergeCell ref="AE40:AG40"/>
    <mergeCell ref="AE50:AG50"/>
    <mergeCell ref="AE55:AG55"/>
    <mergeCell ref="AE49:AG49"/>
    <mergeCell ref="AE52:AG52"/>
    <mergeCell ref="AA80:AF80"/>
    <mergeCell ref="AA81:AF81"/>
    <mergeCell ref="AE77:AF77"/>
    <mergeCell ref="AE78:AF78"/>
    <mergeCell ref="AE53:AG53"/>
    <mergeCell ref="AE54:AG54"/>
    <mergeCell ref="AE56:AG56"/>
    <mergeCell ref="AE72:AG72"/>
    <mergeCell ref="AE73:AG73"/>
    <mergeCell ref="AE47:AG47"/>
    <mergeCell ref="AE48:AG48"/>
    <mergeCell ref="AE57:AG57"/>
    <mergeCell ref="AE59:AG59"/>
    <mergeCell ref="AE60:AG60"/>
    <mergeCell ref="AE41:AG41"/>
    <mergeCell ref="AE25:AG25"/>
    <mergeCell ref="AE26:AG26"/>
    <mergeCell ref="AE31:AG31"/>
    <mergeCell ref="V88:Y88"/>
    <mergeCell ref="M22:R22"/>
    <mergeCell ref="AE34:AG34"/>
    <mergeCell ref="H61:AD61"/>
    <mergeCell ref="AE61:AG61"/>
    <mergeCell ref="AG22:AG24"/>
    <mergeCell ref="Z22:Z24"/>
    <mergeCell ref="L22:L24"/>
    <mergeCell ref="AA22:AF24"/>
    <mergeCell ref="T22:Y24"/>
    <mergeCell ref="F22:K24"/>
    <mergeCell ref="N24:R24"/>
    <mergeCell ref="N23:S23"/>
    <mergeCell ref="AE76:AG76"/>
    <mergeCell ref="F63:G67"/>
    <mergeCell ref="F68:G71"/>
    <mergeCell ref="AE27:AG27"/>
    <mergeCell ref="AE35:AG35"/>
    <mergeCell ref="AE32:AG32"/>
    <mergeCell ref="O10:T10"/>
    <mergeCell ref="U10:AG10"/>
    <mergeCell ref="O11:T11"/>
    <mergeCell ref="O12:T12"/>
    <mergeCell ref="U12:AG12"/>
    <mergeCell ref="M20:T20"/>
    <mergeCell ref="F21:L21"/>
    <mergeCell ref="T21:Z21"/>
    <mergeCell ref="M21:S21"/>
    <mergeCell ref="B15:AG15"/>
    <mergeCell ref="B16:B17"/>
    <mergeCell ref="C16:Z17"/>
    <mergeCell ref="AA16:AG17"/>
    <mergeCell ref="AA21:AG21"/>
    <mergeCell ref="B3:AG3"/>
    <mergeCell ref="E5:J5"/>
    <mergeCell ref="V7:AG7"/>
    <mergeCell ref="O8:T8"/>
    <mergeCell ref="U8:AG8"/>
    <mergeCell ref="B80:E81"/>
    <mergeCell ref="B21:E24"/>
    <mergeCell ref="AE44:AG44"/>
    <mergeCell ref="F25:G37"/>
    <mergeCell ref="AE63:AG63"/>
    <mergeCell ref="AE29:AG29"/>
    <mergeCell ref="AE74:AG74"/>
    <mergeCell ref="H76:AD76"/>
    <mergeCell ref="AE28:AG28"/>
    <mergeCell ref="AE36:AG36"/>
    <mergeCell ref="AE30:AG30"/>
    <mergeCell ref="AE37:AG37"/>
    <mergeCell ref="AE42:AG42"/>
    <mergeCell ref="AE38:AG38"/>
    <mergeCell ref="AE33:AG33"/>
    <mergeCell ref="O9:T9"/>
    <mergeCell ref="U9:AG9"/>
    <mergeCell ref="E6:J6"/>
    <mergeCell ref="B20:L20"/>
  </mergeCells>
  <phoneticPr fontId="5"/>
  <dataValidations count="2">
    <dataValidation type="list" allowBlank="1" showInputMessage="1" showErrorMessage="1" sqref="AF25:AG42 AE25:AE44 AF44:AG44 AE47:AG76" xr:uid="{00000000-0002-0000-0200-000000000000}">
      <formula1>$AL$1:$AL$2</formula1>
    </dataValidation>
    <dataValidation type="list" allowBlank="1" showInputMessage="1" showErrorMessage="1" sqref="AA16:AG17" xr:uid="{00000000-0002-0000-0200-000001000000}">
      <formula1>$AK$1</formula1>
    </dataValidation>
  </dataValidations>
  <printOptions horizontalCentered="1"/>
  <pageMargins left="0.78740157480314965" right="0.78740157480314965" top="0.59055118110236227" bottom="0.59055118110236227" header="0.51181102362204722" footer="0.51181102362204722"/>
  <pageSetup paperSize="9" scale="71" fitToHeight="2" orientation="portrait" r:id="rId1"/>
  <headerFooter alignWithMargins="0"/>
  <rowBreaks count="1" manualBreakCount="1">
    <brk id="45"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AS102"/>
  <sheetViews>
    <sheetView showGridLines="0" view="pageBreakPreview" zoomScale="40" zoomScaleNormal="100" zoomScaleSheetLayoutView="40" workbookViewId="0">
      <selection activeCell="O19" sqref="O19"/>
    </sheetView>
  </sheetViews>
  <sheetFormatPr defaultColWidth="9" defaultRowHeight="18" customHeight="1"/>
  <cols>
    <col min="1" max="1" width="1.21875" style="1" customWidth="1"/>
    <col min="2" max="33" width="3" style="1" customWidth="1"/>
    <col min="34" max="34" width="1.21875" style="1" customWidth="1"/>
    <col min="35" max="35" width="3.33203125" style="1" customWidth="1"/>
    <col min="36" max="36" width="3.21875" style="1" customWidth="1"/>
    <col min="37" max="37" width="3.33203125" style="1" hidden="1" customWidth="1"/>
    <col min="38" max="38" width="7.44140625" style="1" hidden="1" customWidth="1"/>
    <col min="39" max="52" width="3.33203125" style="1" customWidth="1"/>
    <col min="53" max="16384" width="9" style="1"/>
  </cols>
  <sheetData>
    <row r="1" spans="2:38" ht="12.75" customHeight="1">
      <c r="R1" s="8"/>
      <c r="AK1" s="1" t="s">
        <v>98</v>
      </c>
      <c r="AL1" s="1" t="s">
        <v>99</v>
      </c>
    </row>
    <row r="2" spans="2:38" ht="18" customHeight="1">
      <c r="B2" s="86" t="s">
        <v>161</v>
      </c>
      <c r="AL2" s="1" t="s">
        <v>101</v>
      </c>
    </row>
    <row r="3" spans="2:38" ht="18" customHeight="1">
      <c r="B3" s="1199" t="s">
        <v>162</v>
      </c>
      <c r="C3" s="1199"/>
      <c r="D3" s="1199"/>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c r="AE3" s="1199"/>
      <c r="AF3" s="1199"/>
      <c r="AG3" s="1199"/>
    </row>
    <row r="4" spans="2:38" ht="18"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c r="E5" s="1200" t="s">
        <v>4</v>
      </c>
      <c r="F5" s="1200"/>
      <c r="G5" s="1200"/>
      <c r="H5" s="1200"/>
      <c r="I5" s="1200"/>
      <c r="J5" s="1200"/>
      <c r="K5" s="10"/>
      <c r="L5" s="10"/>
      <c r="M5" s="10"/>
      <c r="N5" s="10"/>
    </row>
    <row r="6" spans="2:38" ht="17.25" customHeight="1" thickBot="1">
      <c r="E6" s="10"/>
      <c r="F6" s="10"/>
      <c r="G6" s="10"/>
      <c r="H6" s="10"/>
      <c r="I6" s="10"/>
      <c r="J6" s="10"/>
      <c r="K6" s="10"/>
      <c r="L6" s="10"/>
      <c r="M6" s="10"/>
      <c r="N6" s="10"/>
      <c r="O6" s="10"/>
      <c r="U6" s="83"/>
      <c r="V6" s="1201" t="s">
        <v>6</v>
      </c>
      <c r="W6" s="1202"/>
      <c r="X6" s="1202"/>
      <c r="Y6" s="1202"/>
      <c r="Z6" s="1202"/>
      <c r="AA6" s="1202"/>
      <c r="AB6" s="1202"/>
      <c r="AC6" s="1202"/>
      <c r="AD6" s="1202"/>
      <c r="AE6" s="1202"/>
      <c r="AF6" s="1202"/>
      <c r="AG6" s="1202"/>
    </row>
    <row r="7" spans="2:38" ht="17.25" customHeight="1">
      <c r="E7" s="10"/>
      <c r="F7" s="10"/>
      <c r="N7" s="10"/>
      <c r="O7" s="1023" t="s">
        <v>8</v>
      </c>
      <c r="P7" s="1024"/>
      <c r="Q7" s="1024"/>
      <c r="R7" s="1024"/>
      <c r="S7" s="1024"/>
      <c r="T7" s="1024"/>
      <c r="U7" s="1203"/>
      <c r="V7" s="1203"/>
      <c r="W7" s="1203"/>
      <c r="X7" s="1203"/>
      <c r="Y7" s="1203"/>
      <c r="Z7" s="1203"/>
      <c r="AA7" s="1203"/>
      <c r="AB7" s="1203"/>
      <c r="AC7" s="1203"/>
      <c r="AD7" s="1203"/>
      <c r="AE7" s="1203"/>
      <c r="AF7" s="1203"/>
      <c r="AG7" s="1204"/>
    </row>
    <row r="8" spans="2:38" ht="17.25" customHeight="1">
      <c r="E8" s="10"/>
      <c r="F8" s="10"/>
      <c r="N8" s="10"/>
      <c r="O8" s="1011" t="s">
        <v>10</v>
      </c>
      <c r="P8" s="1012"/>
      <c r="Q8" s="1012"/>
      <c r="R8" s="1012"/>
      <c r="S8" s="1012"/>
      <c r="T8" s="1012"/>
      <c r="U8" s="1244"/>
      <c r="V8" s="1244"/>
      <c r="W8" s="1244"/>
      <c r="X8" s="1244"/>
      <c r="Y8" s="1244"/>
      <c r="Z8" s="1244"/>
      <c r="AA8" s="1244"/>
      <c r="AB8" s="1244"/>
      <c r="AC8" s="1244"/>
      <c r="AD8" s="1244"/>
      <c r="AE8" s="1244"/>
      <c r="AF8" s="1244"/>
      <c r="AG8" s="1245"/>
    </row>
    <row r="9" spans="2:38" ht="17.25" customHeight="1">
      <c r="E9" s="10"/>
      <c r="F9" s="10"/>
      <c r="N9" s="10"/>
      <c r="O9" s="1011" t="s">
        <v>12</v>
      </c>
      <c r="P9" s="1012"/>
      <c r="Q9" s="1012"/>
      <c r="R9" s="1012"/>
      <c r="S9" s="1012"/>
      <c r="T9" s="1012"/>
      <c r="U9" s="1244"/>
      <c r="V9" s="1244"/>
      <c r="W9" s="1244"/>
      <c r="X9" s="1244"/>
      <c r="Y9" s="1244"/>
      <c r="Z9" s="1244"/>
      <c r="AA9" s="1244"/>
      <c r="AB9" s="1244"/>
      <c r="AC9" s="1244"/>
      <c r="AD9" s="1244"/>
      <c r="AE9" s="1244"/>
      <c r="AF9" s="1244"/>
      <c r="AG9" s="1245"/>
    </row>
    <row r="10" spans="2:38" ht="17.25" customHeight="1">
      <c r="E10" s="10"/>
      <c r="F10" s="10"/>
      <c r="N10" s="10"/>
      <c r="O10" s="1011" t="s">
        <v>14</v>
      </c>
      <c r="P10" s="1012"/>
      <c r="Q10" s="1012"/>
      <c r="R10" s="1012"/>
      <c r="S10" s="1012"/>
      <c r="T10" s="1012"/>
      <c r="U10" s="2"/>
      <c r="V10" s="3"/>
      <c r="W10" s="2"/>
      <c r="X10" s="4"/>
      <c r="Y10" s="5"/>
      <c r="Z10" s="6"/>
      <c r="AA10" s="5"/>
      <c r="AB10" s="6"/>
      <c r="AC10" s="4"/>
      <c r="AD10" s="4"/>
      <c r="AE10" s="4"/>
      <c r="AF10" s="5"/>
      <c r="AG10" s="7"/>
    </row>
    <row r="11" spans="2:38" ht="18" customHeight="1" thickBot="1">
      <c r="O11" s="1016" t="s">
        <v>16</v>
      </c>
      <c r="P11" s="1017"/>
      <c r="Q11" s="1017"/>
      <c r="R11" s="1017"/>
      <c r="S11" s="1017"/>
      <c r="T11" s="1017"/>
      <c r="U11" s="1018"/>
      <c r="V11" s="1018"/>
      <c r="W11" s="1018"/>
      <c r="X11" s="1018"/>
      <c r="Y11" s="1018"/>
      <c r="Z11" s="1018"/>
      <c r="AA11" s="1018"/>
      <c r="AB11" s="1018"/>
      <c r="AC11" s="1018"/>
      <c r="AD11" s="1018"/>
      <c r="AE11" s="1018"/>
      <c r="AF11" s="1018"/>
      <c r="AG11" s="1019"/>
    </row>
    <row r="12" spans="2:38" ht="18" customHeight="1">
      <c r="O12" s="61"/>
      <c r="P12" s="61"/>
      <c r="Q12" s="61"/>
      <c r="R12" s="61"/>
      <c r="S12" s="61"/>
      <c r="T12" s="61"/>
      <c r="U12" s="283"/>
      <c r="V12" s="283"/>
      <c r="W12" s="283"/>
      <c r="X12" s="283"/>
      <c r="Y12" s="283"/>
      <c r="Z12" s="283"/>
      <c r="AA12" s="283"/>
      <c r="AB12" s="283"/>
      <c r="AC12" s="283"/>
      <c r="AD12" s="283"/>
      <c r="AE12" s="283"/>
      <c r="AF12" s="283"/>
      <c r="AG12" s="283"/>
    </row>
    <row r="13" spans="2:38" ht="18" customHeight="1" thickBot="1">
      <c r="B13" s="1" t="s">
        <v>104</v>
      </c>
      <c r="Q13" s="241"/>
      <c r="R13" s="241"/>
      <c r="S13" s="241"/>
      <c r="T13" s="241"/>
      <c r="U13" s="241"/>
      <c r="V13" s="241"/>
      <c r="W13" s="241"/>
      <c r="X13" s="241"/>
      <c r="Y13" s="241"/>
    </row>
    <row r="14" spans="2:38" ht="18" customHeight="1" thickBot="1">
      <c r="B14" s="1254" t="s">
        <v>105</v>
      </c>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255"/>
    </row>
    <row r="15" spans="2:38" ht="18" customHeight="1">
      <c r="B15" s="1256"/>
      <c r="C15" s="1258" t="s">
        <v>163</v>
      </c>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61"/>
      <c r="AB15" s="1152"/>
      <c r="AC15" s="1152"/>
      <c r="AD15" s="1152"/>
      <c r="AE15" s="1152"/>
      <c r="AF15" s="1152"/>
      <c r="AG15" s="1262"/>
    </row>
    <row r="16" spans="2:38" ht="18" customHeight="1" thickBot="1">
      <c r="B16" s="1257"/>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3"/>
      <c r="AB16" s="1264"/>
      <c r="AC16" s="1264"/>
      <c r="AD16" s="1264"/>
      <c r="AE16" s="1264"/>
      <c r="AF16" s="1264"/>
      <c r="AG16" s="1265"/>
    </row>
    <row r="17" spans="1:34" ht="9" customHeight="1">
      <c r="Q17" s="241"/>
      <c r="R17" s="241"/>
      <c r="S17" s="241"/>
      <c r="T17" s="241"/>
      <c r="U17" s="241"/>
      <c r="V17" s="241"/>
      <c r="W17" s="241"/>
      <c r="X17" s="241"/>
      <c r="Y17" s="241"/>
    </row>
    <row r="18" spans="1:34" ht="21.75" customHeight="1" thickBot="1">
      <c r="B18" s="1" t="s">
        <v>107</v>
      </c>
      <c r="C18" s="14"/>
      <c r="D18" s="14"/>
      <c r="E18" s="14"/>
      <c r="F18" s="14"/>
      <c r="G18" s="241"/>
      <c r="H18" s="241"/>
      <c r="I18" s="241"/>
      <c r="J18" s="15"/>
      <c r="K18" s="15"/>
      <c r="L18" s="15"/>
      <c r="M18" s="15"/>
      <c r="N18" s="15"/>
      <c r="O18" s="15"/>
      <c r="P18" s="15"/>
      <c r="Q18" s="15"/>
      <c r="R18" s="15"/>
      <c r="S18" s="241"/>
      <c r="T18" s="241"/>
      <c r="U18" s="241"/>
      <c r="V18" s="15"/>
      <c r="W18" s="15"/>
      <c r="X18" s="15"/>
      <c r="Y18" s="15"/>
      <c r="Z18" s="15"/>
      <c r="AA18" s="15"/>
      <c r="AB18" s="15"/>
      <c r="AC18" s="15"/>
      <c r="AD18" s="15"/>
      <c r="AE18" s="241"/>
      <c r="AF18" s="241"/>
      <c r="AG18" s="241"/>
    </row>
    <row r="19" spans="1:34" ht="27.75" customHeight="1" thickBot="1">
      <c r="B19" s="1246" t="s">
        <v>108</v>
      </c>
      <c r="C19" s="1247"/>
      <c r="D19" s="1247"/>
      <c r="E19" s="1247"/>
      <c r="F19" s="1248"/>
      <c r="G19" s="1248"/>
      <c r="H19" s="1248"/>
      <c r="I19" s="1248"/>
      <c r="J19" s="1248"/>
      <c r="K19" s="1248"/>
      <c r="L19" s="1248"/>
      <c r="M19" s="1249"/>
      <c r="N19" s="1250"/>
      <c r="O19" s="1250"/>
      <c r="P19" s="1250"/>
      <c r="Q19" s="1250"/>
      <c r="R19" s="1250"/>
      <c r="S19" s="1250"/>
      <c r="T19" s="1250"/>
      <c r="U19" s="232" t="s">
        <v>63</v>
      </c>
      <c r="V19" s="15"/>
      <c r="W19" s="15"/>
      <c r="X19" s="15"/>
      <c r="Y19" s="15"/>
      <c r="Z19" s="15"/>
      <c r="AA19" s="15"/>
      <c r="AB19" s="15"/>
      <c r="AC19" s="15"/>
      <c r="AD19" s="15"/>
      <c r="AE19" s="241"/>
      <c r="AF19" s="241"/>
      <c r="AG19" s="241"/>
    </row>
    <row r="20" spans="1:34" s="17" customFormat="1" ht="21" customHeight="1">
      <c r="A20" s="16"/>
      <c r="B20" s="1211" t="s">
        <v>109</v>
      </c>
      <c r="C20" s="1212"/>
      <c r="D20" s="1212"/>
      <c r="E20" s="1213"/>
      <c r="F20" s="1251" t="s">
        <v>110</v>
      </c>
      <c r="G20" s="1252"/>
      <c r="H20" s="1252"/>
      <c r="I20" s="1252"/>
      <c r="J20" s="1252"/>
      <c r="K20" s="1252"/>
      <c r="L20" s="1252"/>
      <c r="M20" s="1253" t="s">
        <v>111</v>
      </c>
      <c r="N20" s="1252"/>
      <c r="O20" s="1252"/>
      <c r="P20" s="1252"/>
      <c r="Q20" s="1252"/>
      <c r="R20" s="1252"/>
      <c r="S20" s="1252"/>
      <c r="T20" s="1253" t="s">
        <v>112</v>
      </c>
      <c r="U20" s="1252"/>
      <c r="V20" s="1252"/>
      <c r="W20" s="1252"/>
      <c r="X20" s="1252"/>
      <c r="Y20" s="1252"/>
      <c r="Z20" s="1252"/>
      <c r="AA20" s="1253" t="s">
        <v>113</v>
      </c>
      <c r="AB20" s="1252"/>
      <c r="AC20" s="1252"/>
      <c r="AD20" s="1252"/>
      <c r="AE20" s="1252"/>
      <c r="AF20" s="1252"/>
      <c r="AG20" s="1266"/>
      <c r="AH20" s="16"/>
    </row>
    <row r="21" spans="1:34" s="17" customFormat="1" ht="21" customHeight="1">
      <c r="A21" s="16"/>
      <c r="B21" s="1214"/>
      <c r="C21" s="1215"/>
      <c r="D21" s="1215"/>
      <c r="E21" s="1216"/>
      <c r="F21" s="1286"/>
      <c r="G21" s="1281"/>
      <c r="H21" s="1281"/>
      <c r="I21" s="1281"/>
      <c r="J21" s="1281"/>
      <c r="K21" s="1281"/>
      <c r="L21" s="1278" t="s">
        <v>63</v>
      </c>
      <c r="M21" s="1270"/>
      <c r="N21" s="1271"/>
      <c r="O21" s="1271"/>
      <c r="P21" s="1271"/>
      <c r="Q21" s="1271"/>
      <c r="R21" s="1271"/>
      <c r="S21" s="18" t="s">
        <v>63</v>
      </c>
      <c r="T21" s="1270"/>
      <c r="U21" s="1281"/>
      <c r="V21" s="1281"/>
      <c r="W21" s="1281"/>
      <c r="X21" s="1281"/>
      <c r="Y21" s="1281"/>
      <c r="Z21" s="1278" t="s">
        <v>63</v>
      </c>
      <c r="AA21" s="1270"/>
      <c r="AB21" s="1281"/>
      <c r="AC21" s="1281"/>
      <c r="AD21" s="1281"/>
      <c r="AE21" s="1281"/>
      <c r="AF21" s="1281"/>
      <c r="AG21" s="1275" t="s">
        <v>63</v>
      </c>
      <c r="AH21" s="16"/>
    </row>
    <row r="22" spans="1:34" s="17" customFormat="1" ht="18" customHeight="1">
      <c r="A22" s="16"/>
      <c r="B22" s="1214"/>
      <c r="C22" s="1215"/>
      <c r="D22" s="1215"/>
      <c r="E22" s="1216"/>
      <c r="F22" s="1287"/>
      <c r="G22" s="1283"/>
      <c r="H22" s="1283"/>
      <c r="I22" s="1283"/>
      <c r="J22" s="1283"/>
      <c r="K22" s="1283"/>
      <c r="L22" s="1279"/>
      <c r="M22" s="87"/>
      <c r="N22" s="1290" t="s">
        <v>114</v>
      </c>
      <c r="O22" s="1291"/>
      <c r="P22" s="1291"/>
      <c r="Q22" s="1291"/>
      <c r="R22" s="1291"/>
      <c r="S22" s="1292"/>
      <c r="T22" s="1282"/>
      <c r="U22" s="1283"/>
      <c r="V22" s="1283"/>
      <c r="W22" s="1283"/>
      <c r="X22" s="1283"/>
      <c r="Y22" s="1283"/>
      <c r="Z22" s="1279"/>
      <c r="AA22" s="1282"/>
      <c r="AB22" s="1283"/>
      <c r="AC22" s="1283"/>
      <c r="AD22" s="1283"/>
      <c r="AE22" s="1283"/>
      <c r="AF22" s="1283"/>
      <c r="AG22" s="1276"/>
      <c r="AH22" s="16"/>
    </row>
    <row r="23" spans="1:34" s="17" customFormat="1" ht="21" customHeight="1" thickBot="1">
      <c r="A23" s="16"/>
      <c r="B23" s="1361"/>
      <c r="C23" s="1362"/>
      <c r="D23" s="1362"/>
      <c r="E23" s="1363"/>
      <c r="F23" s="1287"/>
      <c r="G23" s="1283"/>
      <c r="H23" s="1283"/>
      <c r="I23" s="1283"/>
      <c r="J23" s="1283"/>
      <c r="K23" s="1283"/>
      <c r="L23" s="1279"/>
      <c r="M23" s="87"/>
      <c r="N23" s="1364"/>
      <c r="O23" s="1364"/>
      <c r="P23" s="1364"/>
      <c r="Q23" s="1364"/>
      <c r="R23" s="1364"/>
      <c r="S23" s="264" t="s">
        <v>63</v>
      </c>
      <c r="T23" s="1282"/>
      <c r="U23" s="1283"/>
      <c r="V23" s="1283"/>
      <c r="W23" s="1283"/>
      <c r="X23" s="1283"/>
      <c r="Y23" s="1283"/>
      <c r="Z23" s="1279"/>
      <c r="AA23" s="1282"/>
      <c r="AB23" s="1283"/>
      <c r="AC23" s="1283"/>
      <c r="AD23" s="1283"/>
      <c r="AE23" s="1283"/>
      <c r="AF23" s="1283"/>
      <c r="AG23" s="1276"/>
      <c r="AH23" s="16"/>
    </row>
    <row r="24" spans="1:34" ht="28.5" customHeight="1">
      <c r="B24" s="1028" t="s">
        <v>115</v>
      </c>
      <c r="C24" s="1029"/>
      <c r="D24" s="1029"/>
      <c r="E24" s="1327"/>
      <c r="F24" s="1223" t="s">
        <v>116</v>
      </c>
      <c r="G24" s="1224"/>
      <c r="H24" s="21" t="s">
        <v>117</v>
      </c>
      <c r="I24" s="21"/>
      <c r="J24" s="21"/>
      <c r="K24" s="22"/>
      <c r="L24" s="22"/>
      <c r="M24" s="22"/>
      <c r="N24" s="22"/>
      <c r="O24" s="22"/>
      <c r="P24" s="22"/>
      <c r="Q24" s="22"/>
      <c r="R24" s="22"/>
      <c r="S24" s="23"/>
      <c r="T24" s="23"/>
      <c r="U24" s="23"/>
      <c r="V24" s="22"/>
      <c r="W24" s="22"/>
      <c r="X24" s="22"/>
      <c r="Y24" s="22"/>
      <c r="Z24" s="22"/>
      <c r="AA24" s="22"/>
      <c r="AB24" s="22"/>
      <c r="AC24" s="22"/>
      <c r="AD24" s="22"/>
      <c r="AE24" s="1267"/>
      <c r="AF24" s="1268"/>
      <c r="AG24" s="1269"/>
    </row>
    <row r="25" spans="1:34" ht="28.5" customHeight="1">
      <c r="B25" s="1328"/>
      <c r="C25" s="1365"/>
      <c r="D25" s="1365"/>
      <c r="E25" s="1330"/>
      <c r="F25" s="1225"/>
      <c r="G25" s="1226"/>
      <c r="H25" s="24" t="s">
        <v>118</v>
      </c>
      <c r="I25" s="24"/>
      <c r="J25" s="24"/>
      <c r="K25" s="25"/>
      <c r="L25" s="25"/>
      <c r="M25" s="25"/>
      <c r="N25" s="25"/>
      <c r="O25" s="25"/>
      <c r="P25" s="25"/>
      <c r="Q25" s="25"/>
      <c r="R25" s="25"/>
      <c r="S25" s="26"/>
      <c r="T25" s="26"/>
      <c r="U25" s="26"/>
      <c r="V25" s="25"/>
      <c r="W25" s="25"/>
      <c r="X25" s="25"/>
      <c r="Y25" s="25"/>
      <c r="Z25" s="25"/>
      <c r="AA25" s="25"/>
      <c r="AB25" s="25"/>
      <c r="AC25" s="25"/>
      <c r="AD25" s="25"/>
      <c r="AE25" s="1232"/>
      <c r="AF25" s="1233"/>
      <c r="AG25" s="1234"/>
    </row>
    <row r="26" spans="1:34" ht="28.5" customHeight="1">
      <c r="B26" s="1328"/>
      <c r="C26" s="1365"/>
      <c r="D26" s="1365"/>
      <c r="E26" s="1330"/>
      <c r="F26" s="1225"/>
      <c r="G26" s="1226"/>
      <c r="H26" s="24" t="s">
        <v>119</v>
      </c>
      <c r="I26" s="24"/>
      <c r="J26" s="24"/>
      <c r="K26" s="25"/>
      <c r="L26" s="25"/>
      <c r="M26" s="25"/>
      <c r="N26" s="25"/>
      <c r="O26" s="25"/>
      <c r="P26" s="25"/>
      <c r="Q26" s="25"/>
      <c r="R26" s="25"/>
      <c r="S26" s="26"/>
      <c r="T26" s="26"/>
      <c r="U26" s="26"/>
      <c r="V26" s="25"/>
      <c r="W26" s="25"/>
      <c r="X26" s="25"/>
      <c r="Y26" s="25"/>
      <c r="Z26" s="25"/>
      <c r="AA26" s="25"/>
      <c r="AB26" s="25"/>
      <c r="AC26" s="25"/>
      <c r="AD26" s="25"/>
      <c r="AE26" s="1232"/>
      <c r="AF26" s="1233"/>
      <c r="AG26" s="1234"/>
    </row>
    <row r="27" spans="1:34" ht="28.5" customHeight="1">
      <c r="B27" s="1328"/>
      <c r="C27" s="1365"/>
      <c r="D27" s="1365"/>
      <c r="E27" s="1330"/>
      <c r="F27" s="1225"/>
      <c r="G27" s="1226"/>
      <c r="H27" s="24" t="s">
        <v>120</v>
      </c>
      <c r="I27" s="24"/>
      <c r="J27" s="24"/>
      <c r="K27" s="25"/>
      <c r="L27" s="25"/>
      <c r="M27" s="25"/>
      <c r="N27" s="25"/>
      <c r="O27" s="25"/>
      <c r="P27" s="25"/>
      <c r="Q27" s="25"/>
      <c r="R27" s="25"/>
      <c r="S27" s="26"/>
      <c r="T27" s="26"/>
      <c r="U27" s="26"/>
      <c r="V27" s="25"/>
      <c r="W27" s="25"/>
      <c r="X27" s="25"/>
      <c r="Y27" s="25"/>
      <c r="Z27" s="25"/>
      <c r="AA27" s="25"/>
      <c r="AB27" s="25"/>
      <c r="AC27" s="25"/>
      <c r="AD27" s="25"/>
      <c r="AE27" s="1232"/>
      <c r="AF27" s="1233"/>
      <c r="AG27" s="1234"/>
    </row>
    <row r="28" spans="1:34" ht="28.5" customHeight="1">
      <c r="B28" s="1328"/>
      <c r="C28" s="1365"/>
      <c r="D28" s="1365"/>
      <c r="E28" s="1330"/>
      <c r="F28" s="1225"/>
      <c r="G28" s="1226"/>
      <c r="H28" s="24" t="s">
        <v>121</v>
      </c>
      <c r="I28" s="24"/>
      <c r="J28" s="24"/>
      <c r="K28" s="25"/>
      <c r="L28" s="25"/>
      <c r="M28" s="25"/>
      <c r="N28" s="25"/>
      <c r="O28" s="25"/>
      <c r="P28" s="25"/>
      <c r="Q28" s="25"/>
      <c r="R28" s="25"/>
      <c r="S28" s="26"/>
      <c r="T28" s="26"/>
      <c r="U28" s="26"/>
      <c r="V28" s="25"/>
      <c r="W28" s="25"/>
      <c r="X28" s="25"/>
      <c r="Y28" s="25"/>
      <c r="Z28" s="25"/>
      <c r="AA28" s="25"/>
      <c r="AB28" s="25"/>
      <c r="AC28" s="25"/>
      <c r="AD28" s="25"/>
      <c r="AE28" s="1232"/>
      <c r="AF28" s="1233"/>
      <c r="AG28" s="1234"/>
    </row>
    <row r="29" spans="1:34" ht="28.5" customHeight="1">
      <c r="B29" s="1328"/>
      <c r="C29" s="1365"/>
      <c r="D29" s="1365"/>
      <c r="E29" s="1330"/>
      <c r="F29" s="1225"/>
      <c r="G29" s="1226"/>
      <c r="H29" s="38" t="s">
        <v>164</v>
      </c>
      <c r="I29" s="38"/>
      <c r="J29" s="38"/>
      <c r="K29" s="39"/>
      <c r="L29" s="39"/>
      <c r="M29" s="39"/>
      <c r="N29" s="25"/>
      <c r="O29" s="24"/>
      <c r="P29" s="88"/>
      <c r="Q29" s="88"/>
      <c r="R29" s="88"/>
      <c r="S29" s="24"/>
      <c r="T29" s="24"/>
      <c r="U29" s="24"/>
      <c r="V29" s="88"/>
      <c r="W29" s="88"/>
      <c r="X29" s="88"/>
      <c r="Y29" s="88"/>
      <c r="Z29" s="88"/>
      <c r="AA29" s="88"/>
      <c r="AB29" s="88"/>
      <c r="AC29" s="88"/>
      <c r="AD29" s="88"/>
      <c r="AE29" s="1232"/>
      <c r="AF29" s="1233"/>
      <c r="AG29" s="1234"/>
    </row>
    <row r="30" spans="1:34" ht="28.5" customHeight="1">
      <c r="B30" s="1328"/>
      <c r="C30" s="1365"/>
      <c r="D30" s="1365"/>
      <c r="E30" s="1330"/>
      <c r="F30" s="1225"/>
      <c r="G30" s="1226"/>
      <c r="H30" s="24" t="s">
        <v>123</v>
      </c>
      <c r="I30" s="24"/>
      <c r="J30" s="24"/>
      <c r="K30" s="25"/>
      <c r="L30" s="25"/>
      <c r="M30" s="25"/>
      <c r="N30" s="25"/>
      <c r="O30" s="25"/>
      <c r="P30" s="25"/>
      <c r="Q30" s="25"/>
      <c r="R30" s="25"/>
      <c r="S30" s="26"/>
      <c r="T30" s="26"/>
      <c r="U30" s="26"/>
      <c r="V30" s="25"/>
      <c r="W30" s="25"/>
      <c r="X30" s="25"/>
      <c r="Y30" s="25"/>
      <c r="Z30" s="25"/>
      <c r="AA30" s="25"/>
      <c r="AB30" s="25"/>
      <c r="AC30" s="25"/>
      <c r="AD30" s="25"/>
      <c r="AE30" s="1232"/>
      <c r="AF30" s="1233"/>
      <c r="AG30" s="1234"/>
    </row>
    <row r="31" spans="1:34" ht="28.5" customHeight="1">
      <c r="B31" s="1328"/>
      <c r="C31" s="1365"/>
      <c r="D31" s="1365"/>
      <c r="E31" s="1330"/>
      <c r="F31" s="1225"/>
      <c r="G31" s="1226"/>
      <c r="H31" s="24" t="s">
        <v>165</v>
      </c>
      <c r="I31" s="24"/>
      <c r="J31" s="24"/>
      <c r="K31" s="25"/>
      <c r="L31" s="25"/>
      <c r="M31" s="25"/>
      <c r="N31" s="25"/>
      <c r="O31" s="25"/>
      <c r="P31" s="25"/>
      <c r="Q31" s="25"/>
      <c r="R31" s="25"/>
      <c r="S31" s="26"/>
      <c r="T31" s="26"/>
      <c r="U31" s="26"/>
      <c r="V31" s="25"/>
      <c r="W31" s="25"/>
      <c r="X31" s="25"/>
      <c r="Y31" s="25"/>
      <c r="Z31" s="25"/>
      <c r="AA31" s="25"/>
      <c r="AB31" s="25"/>
      <c r="AC31" s="25"/>
      <c r="AD31" s="25"/>
      <c r="AE31" s="1232"/>
      <c r="AF31" s="1233"/>
      <c r="AG31" s="1234"/>
    </row>
    <row r="32" spans="1:34" ht="28.5" customHeight="1">
      <c r="B32" s="1328"/>
      <c r="C32" s="1365"/>
      <c r="D32" s="1365"/>
      <c r="E32" s="1330"/>
      <c r="F32" s="1225"/>
      <c r="G32" s="1226"/>
      <c r="H32" s="27" t="s">
        <v>124</v>
      </c>
      <c r="I32" s="24"/>
      <c r="J32" s="24"/>
      <c r="K32" s="25"/>
      <c r="L32" s="25"/>
      <c r="M32" s="25"/>
      <c r="N32" s="25"/>
      <c r="O32" s="25"/>
      <c r="P32" s="25"/>
      <c r="Q32" s="25"/>
      <c r="R32" s="25"/>
      <c r="S32" s="26"/>
      <c r="T32" s="26"/>
      <c r="U32" s="26"/>
      <c r="V32" s="25"/>
      <c r="W32" s="25"/>
      <c r="X32" s="25"/>
      <c r="Y32" s="25"/>
      <c r="Z32" s="25"/>
      <c r="AA32" s="25"/>
      <c r="AB32" s="25"/>
      <c r="AC32" s="25"/>
      <c r="AD32" s="28"/>
      <c r="AE32" s="1232"/>
      <c r="AF32" s="1233"/>
      <c r="AG32" s="1234"/>
    </row>
    <row r="33" spans="2:45" ht="28.5" customHeight="1">
      <c r="B33" s="1328"/>
      <c r="C33" s="1365"/>
      <c r="D33" s="1365"/>
      <c r="E33" s="1330"/>
      <c r="F33" s="1225"/>
      <c r="G33" s="1226"/>
      <c r="H33" s="29" t="s">
        <v>125</v>
      </c>
      <c r="I33" s="29"/>
      <c r="J33" s="29"/>
      <c r="K33" s="30"/>
      <c r="L33" s="30"/>
      <c r="M33" s="30"/>
      <c r="N33" s="30"/>
      <c r="O33" s="30"/>
      <c r="P33" s="30"/>
      <c r="Q33" s="30"/>
      <c r="R33" s="30"/>
      <c r="S33" s="31"/>
      <c r="T33" s="31"/>
      <c r="U33" s="31"/>
      <c r="V33" s="30"/>
      <c r="W33" s="30"/>
      <c r="X33" s="30"/>
      <c r="Y33" s="30"/>
      <c r="Z33" s="30"/>
      <c r="AA33" s="30"/>
      <c r="AB33" s="30"/>
      <c r="AC33" s="30"/>
      <c r="AD33" s="30"/>
      <c r="AE33" s="1232"/>
      <c r="AF33" s="1233"/>
      <c r="AG33" s="1234"/>
    </row>
    <row r="34" spans="2:45" ht="28.5" customHeight="1">
      <c r="B34" s="1328"/>
      <c r="C34" s="1365"/>
      <c r="D34" s="1365"/>
      <c r="E34" s="1330"/>
      <c r="F34" s="1225"/>
      <c r="G34" s="1226"/>
      <c r="H34" s="45" t="s">
        <v>126</v>
      </c>
      <c r="I34" s="38"/>
      <c r="J34" s="38"/>
      <c r="K34" s="39"/>
      <c r="L34" s="39"/>
      <c r="M34" s="39"/>
      <c r="N34" s="39"/>
      <c r="O34" s="39"/>
      <c r="P34" s="39"/>
      <c r="Q34" s="39"/>
      <c r="R34" s="39"/>
      <c r="S34" s="40"/>
      <c r="T34" s="40"/>
      <c r="U34" s="40"/>
      <c r="V34" s="39"/>
      <c r="W34" s="39"/>
      <c r="X34" s="39"/>
      <c r="Y34" s="39"/>
      <c r="Z34" s="39"/>
      <c r="AA34" s="39"/>
      <c r="AB34" s="39"/>
      <c r="AC34" s="39"/>
      <c r="AD34" s="39"/>
      <c r="AE34" s="1235"/>
      <c r="AF34" s="1236"/>
      <c r="AG34" s="1237"/>
    </row>
    <row r="35" spans="2:45" ht="28.5" customHeight="1">
      <c r="B35" s="1328"/>
      <c r="C35" s="1365"/>
      <c r="D35" s="1365"/>
      <c r="E35" s="1330"/>
      <c r="F35" s="1225"/>
      <c r="G35" s="1226"/>
      <c r="H35" s="27" t="s">
        <v>127</v>
      </c>
      <c r="I35" s="24"/>
      <c r="J35" s="24"/>
      <c r="K35" s="25"/>
      <c r="L35" s="25"/>
      <c r="M35" s="25"/>
      <c r="N35" s="25"/>
      <c r="O35" s="25"/>
      <c r="P35" s="25"/>
      <c r="Q35" s="25"/>
      <c r="R35" s="25"/>
      <c r="S35" s="26"/>
      <c r="T35" s="26"/>
      <c r="U35" s="26"/>
      <c r="V35" s="25"/>
      <c r="W35" s="25"/>
      <c r="X35" s="25"/>
      <c r="Y35" s="25"/>
      <c r="Z35" s="25"/>
      <c r="AA35" s="25"/>
      <c r="AB35" s="25"/>
      <c r="AC35" s="25"/>
      <c r="AD35" s="25"/>
      <c r="AE35" s="1232"/>
      <c r="AF35" s="1233"/>
      <c r="AG35" s="1234"/>
    </row>
    <row r="36" spans="2:45" ht="28.5" customHeight="1">
      <c r="B36" s="1328"/>
      <c r="C36" s="1365"/>
      <c r="D36" s="1365"/>
      <c r="E36" s="1330"/>
      <c r="F36" s="1227"/>
      <c r="G36" s="1228"/>
      <c r="H36" s="35" t="s">
        <v>129</v>
      </c>
      <c r="I36" s="36"/>
      <c r="J36" s="36"/>
      <c r="K36" s="546"/>
      <c r="L36" s="546"/>
      <c r="M36" s="546"/>
      <c r="N36" s="546"/>
      <c r="O36" s="546"/>
      <c r="P36" s="546"/>
      <c r="Q36" s="546"/>
      <c r="R36" s="546"/>
      <c r="S36" s="547"/>
      <c r="T36" s="547"/>
      <c r="U36" s="547"/>
      <c r="V36" s="546"/>
      <c r="W36" s="546"/>
      <c r="X36" s="546"/>
      <c r="Y36" s="546"/>
      <c r="Z36" s="546"/>
      <c r="AA36" s="546"/>
      <c r="AB36" s="546"/>
      <c r="AC36" s="546"/>
      <c r="AD36" s="546"/>
      <c r="AE36" s="1220"/>
      <c r="AF36" s="1221"/>
      <c r="AG36" s="1222"/>
    </row>
    <row r="37" spans="2:45" ht="28.5" customHeight="1">
      <c r="B37" s="1328"/>
      <c r="C37" s="1365"/>
      <c r="D37" s="1365"/>
      <c r="E37" s="1330"/>
      <c r="F37" s="1323" t="s">
        <v>130</v>
      </c>
      <c r="G37" s="1297"/>
      <c r="H37" s="32" t="s">
        <v>117</v>
      </c>
      <c r="I37" s="32"/>
      <c r="J37" s="32"/>
      <c r="K37" s="33"/>
      <c r="L37" s="33"/>
      <c r="M37" s="33"/>
      <c r="N37" s="33"/>
      <c r="O37" s="33"/>
      <c r="P37" s="33"/>
      <c r="Q37" s="33"/>
      <c r="R37" s="33"/>
      <c r="S37" s="34"/>
      <c r="T37" s="34"/>
      <c r="U37" s="34"/>
      <c r="V37" s="33"/>
      <c r="W37" s="33"/>
      <c r="X37" s="33"/>
      <c r="Y37" s="33"/>
      <c r="Z37" s="33"/>
      <c r="AA37" s="33"/>
      <c r="AB37" s="33"/>
      <c r="AC37" s="33"/>
      <c r="AD37" s="33"/>
      <c r="AE37" s="1241"/>
      <c r="AF37" s="1242"/>
      <c r="AG37" s="1243"/>
      <c r="AS37" s="583"/>
    </row>
    <row r="38" spans="2:45" ht="28.5" customHeight="1">
      <c r="B38" s="1328"/>
      <c r="C38" s="1365"/>
      <c r="D38" s="1365"/>
      <c r="E38" s="1330"/>
      <c r="F38" s="1298"/>
      <c r="G38" s="1299"/>
      <c r="H38" s="29" t="s">
        <v>131</v>
      </c>
      <c r="I38" s="29"/>
      <c r="J38" s="29"/>
      <c r="K38" s="30"/>
      <c r="L38" s="30"/>
      <c r="M38" s="30"/>
      <c r="N38" s="30"/>
      <c r="O38" s="30"/>
      <c r="P38" s="30"/>
      <c r="Q38" s="30"/>
      <c r="R38" s="30"/>
      <c r="S38" s="31"/>
      <c r="T38" s="31"/>
      <c r="U38" s="31"/>
      <c r="V38" s="30"/>
      <c r="W38" s="30"/>
      <c r="X38" s="30"/>
      <c r="Y38" s="30"/>
      <c r="Z38" s="30"/>
      <c r="AA38" s="30"/>
      <c r="AB38" s="30"/>
      <c r="AC38" s="30"/>
      <c r="AD38" s="30"/>
      <c r="AE38" s="1232"/>
      <c r="AF38" s="1233"/>
      <c r="AG38" s="1234"/>
      <c r="AS38" s="583"/>
    </row>
    <row r="39" spans="2:45" ht="28.5" customHeight="1">
      <c r="B39" s="1328"/>
      <c r="C39" s="1365"/>
      <c r="D39" s="1365"/>
      <c r="E39" s="1330"/>
      <c r="F39" s="1298"/>
      <c r="G39" s="1299"/>
      <c r="H39" s="24" t="s">
        <v>132</v>
      </c>
      <c r="I39" s="24"/>
      <c r="J39" s="24"/>
      <c r="K39" s="25"/>
      <c r="L39" s="25"/>
      <c r="M39" s="25"/>
      <c r="N39" s="25"/>
      <c r="O39" s="25"/>
      <c r="P39" s="25"/>
      <c r="Q39" s="25"/>
      <c r="R39" s="25"/>
      <c r="S39" s="26"/>
      <c r="T39" s="26"/>
      <c r="U39" s="26"/>
      <c r="V39" s="25"/>
      <c r="W39" s="25"/>
      <c r="X39" s="25"/>
      <c r="Y39" s="25"/>
      <c r="Z39" s="25"/>
      <c r="AA39" s="25"/>
      <c r="AB39" s="25"/>
      <c r="AC39" s="25"/>
      <c r="AD39" s="25"/>
      <c r="AE39" s="1232"/>
      <c r="AF39" s="1233"/>
      <c r="AG39" s="1234"/>
      <c r="AS39" s="583"/>
    </row>
    <row r="40" spans="2:45" ht="28.5" customHeight="1">
      <c r="B40" s="1328"/>
      <c r="C40" s="1365"/>
      <c r="D40" s="1365"/>
      <c r="E40" s="1330"/>
      <c r="F40" s="1298"/>
      <c r="G40" s="1299"/>
      <c r="H40" s="24" t="s">
        <v>165</v>
      </c>
      <c r="I40" s="38"/>
      <c r="J40" s="38"/>
      <c r="K40" s="39"/>
      <c r="L40" s="39"/>
      <c r="M40" s="39"/>
      <c r="N40" s="39"/>
      <c r="O40" s="39"/>
      <c r="P40" s="39"/>
      <c r="Q40" s="39"/>
      <c r="R40" s="39"/>
      <c r="S40" s="40"/>
      <c r="T40" s="40"/>
      <c r="U40" s="40"/>
      <c r="V40" s="39"/>
      <c r="W40" s="39"/>
      <c r="X40" s="39"/>
      <c r="Y40" s="39"/>
      <c r="Z40" s="39"/>
      <c r="AA40" s="39"/>
      <c r="AB40" s="39"/>
      <c r="AC40" s="39"/>
      <c r="AD40" s="39"/>
      <c r="AE40" s="1232"/>
      <c r="AF40" s="1233"/>
      <c r="AG40" s="1234"/>
    </row>
    <row r="41" spans="2:45" ht="28.5" customHeight="1">
      <c r="B41" s="1328"/>
      <c r="C41" s="1365"/>
      <c r="D41" s="1365"/>
      <c r="E41" s="1330"/>
      <c r="F41" s="1298"/>
      <c r="G41" s="1299"/>
      <c r="H41" s="24" t="s">
        <v>133</v>
      </c>
      <c r="I41" s="38"/>
      <c r="J41" s="38"/>
      <c r="K41" s="39"/>
      <c r="L41" s="39"/>
      <c r="M41" s="39"/>
      <c r="N41" s="39"/>
      <c r="O41" s="39"/>
      <c r="P41" s="39"/>
      <c r="Q41" s="39"/>
      <c r="R41" s="39"/>
      <c r="S41" s="40"/>
      <c r="T41" s="40"/>
      <c r="U41" s="40"/>
      <c r="V41" s="39"/>
      <c r="W41" s="39"/>
      <c r="X41" s="39"/>
      <c r="Y41" s="39"/>
      <c r="Z41" s="39"/>
      <c r="AA41" s="39"/>
      <c r="AB41" s="39"/>
      <c r="AC41" s="39"/>
      <c r="AD41" s="39"/>
      <c r="AE41" s="1232"/>
      <c r="AF41" s="1233"/>
      <c r="AG41" s="1234"/>
    </row>
    <row r="42" spans="2:45" ht="28.5" customHeight="1">
      <c r="B42" s="1328"/>
      <c r="C42" s="1365"/>
      <c r="D42" s="1365"/>
      <c r="E42" s="1330"/>
      <c r="F42" s="1298"/>
      <c r="G42" s="1299"/>
      <c r="H42" s="24" t="s">
        <v>134</v>
      </c>
      <c r="I42" s="24"/>
      <c r="J42" s="24"/>
      <c r="K42" s="25"/>
      <c r="L42" s="25"/>
      <c r="M42" s="25"/>
      <c r="N42" s="25"/>
      <c r="O42" s="25"/>
      <c r="P42" s="25"/>
      <c r="Q42" s="25"/>
      <c r="R42" s="25"/>
      <c r="S42" s="26"/>
      <c r="T42" s="26"/>
      <c r="U42" s="26"/>
      <c r="V42" s="25"/>
      <c r="W42" s="25"/>
      <c r="X42" s="25"/>
      <c r="Y42" s="25"/>
      <c r="Z42" s="25"/>
      <c r="AA42" s="25"/>
      <c r="AB42" s="25"/>
      <c r="AC42" s="25"/>
      <c r="AD42" s="25"/>
      <c r="AE42" s="1232"/>
      <c r="AF42" s="1233"/>
      <c r="AG42" s="1234"/>
    </row>
    <row r="43" spans="2:45" ht="28.5" customHeight="1">
      <c r="B43" s="1328"/>
      <c r="C43" s="1365"/>
      <c r="D43" s="1365"/>
      <c r="E43" s="1330"/>
      <c r="F43" s="1298"/>
      <c r="G43" s="1299"/>
      <c r="H43" s="38" t="s">
        <v>166</v>
      </c>
      <c r="I43" s="24"/>
      <c r="J43" s="24"/>
      <c r="K43" s="25"/>
      <c r="L43" s="25"/>
      <c r="M43" s="25"/>
      <c r="N43" s="25"/>
      <c r="O43" s="25"/>
      <c r="P43" s="25"/>
      <c r="Q43" s="25"/>
      <c r="R43" s="25"/>
      <c r="S43" s="26"/>
      <c r="T43" s="26"/>
      <c r="U43" s="26"/>
      <c r="V43" s="25"/>
      <c r="W43" s="25"/>
      <c r="X43" s="25"/>
      <c r="Y43" s="25"/>
      <c r="Z43" s="25"/>
      <c r="AA43" s="25"/>
      <c r="AB43" s="25"/>
      <c r="AC43" s="25"/>
      <c r="AD43" s="25"/>
      <c r="AE43" s="1232"/>
      <c r="AF43" s="1233"/>
      <c r="AG43" s="1234"/>
    </row>
    <row r="44" spans="2:45" ht="28.5" customHeight="1">
      <c r="B44" s="1328"/>
      <c r="C44" s="1365"/>
      <c r="D44" s="1365"/>
      <c r="E44" s="1330"/>
      <c r="F44" s="1298"/>
      <c r="G44" s="1299"/>
      <c r="H44" s="38" t="s">
        <v>135</v>
      </c>
      <c r="I44" s="24"/>
      <c r="J44" s="24"/>
      <c r="K44" s="25"/>
      <c r="L44" s="25"/>
      <c r="M44" s="25"/>
      <c r="N44" s="25"/>
      <c r="O44" s="25"/>
      <c r="P44" s="25"/>
      <c r="Q44" s="25"/>
      <c r="R44" s="25"/>
      <c r="S44" s="26"/>
      <c r="T44" s="26"/>
      <c r="U44" s="26"/>
      <c r="V44" s="25"/>
      <c r="W44" s="25"/>
      <c r="X44" s="25"/>
      <c r="Y44" s="25"/>
      <c r="Z44" s="25"/>
      <c r="AA44" s="25"/>
      <c r="AB44" s="25"/>
      <c r="AC44" s="25"/>
      <c r="AD44" s="25"/>
      <c r="AE44" s="1232"/>
      <c r="AF44" s="1233"/>
      <c r="AG44" s="1234"/>
    </row>
    <row r="45" spans="2:45" ht="28.5" customHeight="1">
      <c r="B45" s="1328"/>
      <c r="C45" s="1365"/>
      <c r="D45" s="1365"/>
      <c r="E45" s="1330"/>
      <c r="F45" s="1298"/>
      <c r="G45" s="1299"/>
      <c r="H45" s="27" t="s">
        <v>127</v>
      </c>
      <c r="I45" s="24"/>
      <c r="J45" s="24"/>
      <c r="K45" s="25"/>
      <c r="L45" s="25"/>
      <c r="M45" s="25"/>
      <c r="N45" s="25"/>
      <c r="O45" s="25"/>
      <c r="P45" s="25"/>
      <c r="Q45" s="25"/>
      <c r="R45" s="25"/>
      <c r="S45" s="26"/>
      <c r="T45" s="26"/>
      <c r="U45" s="26"/>
      <c r="V45" s="25"/>
      <c r="W45" s="25"/>
      <c r="X45" s="25"/>
      <c r="Y45" s="25"/>
      <c r="Z45" s="25"/>
      <c r="AA45" s="25"/>
      <c r="AB45" s="25"/>
      <c r="AC45" s="25"/>
      <c r="AD45" s="28"/>
      <c r="AE45" s="1232"/>
      <c r="AF45" s="1233"/>
      <c r="AG45" s="1234"/>
    </row>
    <row r="46" spans="2:45" ht="28.5" customHeight="1">
      <c r="B46" s="1328"/>
      <c r="C46" s="1365"/>
      <c r="D46" s="1365"/>
      <c r="E46" s="1330"/>
      <c r="F46" s="1298"/>
      <c r="G46" s="1299"/>
      <c r="H46" s="38" t="s">
        <v>167</v>
      </c>
      <c r="I46" s="38"/>
      <c r="J46" s="38"/>
      <c r="K46" s="39"/>
      <c r="L46" s="39"/>
      <c r="M46" s="39"/>
      <c r="N46" s="39"/>
      <c r="O46" s="39"/>
      <c r="P46" s="39"/>
      <c r="Q46" s="39"/>
      <c r="R46" s="39"/>
      <c r="S46" s="40"/>
      <c r="T46" s="40"/>
      <c r="U46" s="40"/>
      <c r="V46" s="39"/>
      <c r="W46" s="39"/>
      <c r="X46" s="39"/>
      <c r="Y46" s="39"/>
      <c r="Z46" s="39"/>
      <c r="AA46" s="39"/>
      <c r="AB46" s="39"/>
      <c r="AC46" s="39"/>
      <c r="AD46" s="39"/>
      <c r="AE46" s="548"/>
      <c r="AF46" s="549"/>
      <c r="AG46" s="550"/>
    </row>
    <row r="47" spans="2:45" ht="28.5" customHeight="1" thickBot="1">
      <c r="B47" s="1366"/>
      <c r="C47" s="1367"/>
      <c r="D47" s="1367"/>
      <c r="E47" s="1368"/>
      <c r="F47" s="1321"/>
      <c r="G47" s="1345"/>
      <c r="H47" s="53" t="s">
        <v>168</v>
      </c>
      <c r="I47" s="53"/>
      <c r="J47" s="53"/>
      <c r="K47" s="55"/>
      <c r="L47" s="55"/>
      <c r="M47" s="55"/>
      <c r="N47" s="55"/>
      <c r="O47" s="55"/>
      <c r="P47" s="55"/>
      <c r="Q47" s="55"/>
      <c r="R47" s="55"/>
      <c r="S47" s="54"/>
      <c r="T47" s="54"/>
      <c r="U47" s="54"/>
      <c r="V47" s="55"/>
      <c r="W47" s="55"/>
      <c r="X47" s="55"/>
      <c r="Y47" s="55"/>
      <c r="Z47" s="55"/>
      <c r="AA47" s="55"/>
      <c r="AB47" s="55"/>
      <c r="AC47" s="55"/>
      <c r="AD47" s="55"/>
      <c r="AE47" s="1293"/>
      <c r="AF47" s="1294"/>
      <c r="AG47" s="1295"/>
    </row>
    <row r="48" spans="2:45" ht="6" customHeight="1">
      <c r="B48" s="15"/>
      <c r="C48" s="15"/>
      <c r="D48" s="15"/>
      <c r="E48" s="15"/>
      <c r="F48" s="532"/>
      <c r="G48" s="532"/>
      <c r="K48" s="15"/>
      <c r="L48" s="15"/>
      <c r="M48" s="15"/>
      <c r="N48" s="15"/>
      <c r="O48" s="15"/>
      <c r="P48" s="15"/>
      <c r="Q48" s="15"/>
      <c r="R48" s="15"/>
      <c r="S48" s="241"/>
      <c r="T48" s="241"/>
      <c r="U48" s="241"/>
      <c r="V48" s="15"/>
      <c r="W48" s="15"/>
      <c r="X48" s="15"/>
      <c r="Y48" s="15"/>
      <c r="Z48" s="15"/>
      <c r="AA48" s="15"/>
      <c r="AB48" s="15"/>
      <c r="AC48" s="15"/>
      <c r="AD48" s="15"/>
      <c r="AE48" s="533"/>
      <c r="AF48" s="533"/>
      <c r="AG48" s="533"/>
    </row>
    <row r="49" spans="2:33" ht="6" customHeight="1" thickBot="1">
      <c r="B49" s="15"/>
      <c r="C49" s="15"/>
      <c r="D49" s="15"/>
      <c r="E49" s="15"/>
      <c r="F49" s="532"/>
      <c r="G49" s="532"/>
      <c r="K49" s="15"/>
      <c r="L49" s="15"/>
      <c r="M49" s="15"/>
      <c r="N49" s="15"/>
      <c r="O49" s="15"/>
      <c r="P49" s="15"/>
      <c r="Q49" s="15"/>
      <c r="R49" s="15"/>
      <c r="S49" s="241"/>
      <c r="T49" s="241"/>
      <c r="U49" s="241"/>
      <c r="V49" s="15"/>
      <c r="W49" s="15"/>
      <c r="X49" s="15"/>
      <c r="Y49" s="15"/>
      <c r="Z49" s="15"/>
      <c r="AA49" s="15"/>
      <c r="AB49" s="15"/>
      <c r="AC49" s="15"/>
      <c r="AD49" s="15"/>
      <c r="AE49" s="533"/>
      <c r="AF49" s="533"/>
      <c r="AG49" s="533"/>
    </row>
    <row r="50" spans="2:33" ht="28.5" customHeight="1">
      <c r="B50" s="1205" t="s">
        <v>169</v>
      </c>
      <c r="C50" s="1259"/>
      <c r="D50" s="1259"/>
      <c r="E50" s="1259"/>
      <c r="F50" s="1335" t="s">
        <v>136</v>
      </c>
      <c r="G50" s="1336"/>
      <c r="H50" s="21" t="s">
        <v>117</v>
      </c>
      <c r="I50" s="21"/>
      <c r="J50" s="21"/>
      <c r="K50" s="22"/>
      <c r="L50" s="22"/>
      <c r="M50" s="22"/>
      <c r="N50" s="22"/>
      <c r="O50" s="22"/>
      <c r="P50" s="22"/>
      <c r="Q50" s="22"/>
      <c r="R50" s="22"/>
      <c r="S50" s="23"/>
      <c r="T50" s="23"/>
      <c r="U50" s="23"/>
      <c r="V50" s="22"/>
      <c r="W50" s="22"/>
      <c r="X50" s="22"/>
      <c r="Y50" s="22"/>
      <c r="Z50" s="22"/>
      <c r="AA50" s="22"/>
      <c r="AB50" s="22"/>
      <c r="AC50" s="22"/>
      <c r="AD50" s="534"/>
      <c r="AE50" s="1267"/>
      <c r="AF50" s="1337"/>
      <c r="AG50" s="1338"/>
    </row>
    <row r="51" spans="2:33" ht="28.5" customHeight="1">
      <c r="B51" s="1353"/>
      <c r="C51" s="1354"/>
      <c r="D51" s="1354"/>
      <c r="E51" s="1354"/>
      <c r="F51" s="1298"/>
      <c r="G51" s="1299"/>
      <c r="H51" s="24" t="s">
        <v>118</v>
      </c>
      <c r="I51" s="24"/>
      <c r="J51" s="24"/>
      <c r="K51" s="25"/>
      <c r="L51" s="25"/>
      <c r="M51" s="25"/>
      <c r="N51" s="25"/>
      <c r="O51" s="25"/>
      <c r="P51" s="25"/>
      <c r="Q51" s="25"/>
      <c r="R51" s="25"/>
      <c r="S51" s="26"/>
      <c r="T51" s="26"/>
      <c r="U51" s="26"/>
      <c r="V51" s="25"/>
      <c r="W51" s="25"/>
      <c r="X51" s="25"/>
      <c r="Y51" s="25"/>
      <c r="Z51" s="25"/>
      <c r="AA51" s="25"/>
      <c r="AB51" s="25"/>
      <c r="AC51" s="25"/>
      <c r="AD51" s="28"/>
      <c r="AE51" s="1232"/>
      <c r="AF51" s="1233"/>
      <c r="AG51" s="1234"/>
    </row>
    <row r="52" spans="2:33" ht="28.5" customHeight="1">
      <c r="B52" s="1353"/>
      <c r="C52" s="1354"/>
      <c r="D52" s="1354"/>
      <c r="E52" s="1354"/>
      <c r="F52" s="1298"/>
      <c r="G52" s="1299"/>
      <c r="H52" s="29" t="s">
        <v>131</v>
      </c>
      <c r="I52" s="29"/>
      <c r="J52" s="29"/>
      <c r="K52" s="30"/>
      <c r="L52" s="30"/>
      <c r="M52" s="30"/>
      <c r="N52" s="30"/>
      <c r="O52" s="30"/>
      <c r="P52" s="30"/>
      <c r="Q52" s="30"/>
      <c r="R52" s="30"/>
      <c r="S52" s="31"/>
      <c r="T52" s="31"/>
      <c r="U52" s="31"/>
      <c r="V52" s="30"/>
      <c r="W52" s="30"/>
      <c r="X52" s="30"/>
      <c r="Y52" s="30"/>
      <c r="Z52" s="30"/>
      <c r="AA52" s="30"/>
      <c r="AB52" s="30"/>
      <c r="AC52" s="30"/>
      <c r="AD52" s="41"/>
      <c r="AE52" s="1232"/>
      <c r="AF52" s="1233"/>
      <c r="AG52" s="1234"/>
    </row>
    <row r="53" spans="2:33" ht="28.5" customHeight="1">
      <c r="B53" s="1353"/>
      <c r="C53" s="1354"/>
      <c r="D53" s="1354"/>
      <c r="E53" s="1354"/>
      <c r="F53" s="1298"/>
      <c r="G53" s="1299"/>
      <c r="H53" s="29" t="s">
        <v>137</v>
      </c>
      <c r="I53" s="29"/>
      <c r="J53" s="29"/>
      <c r="K53" s="30"/>
      <c r="L53" s="30"/>
      <c r="M53" s="30"/>
      <c r="N53" s="30"/>
      <c r="O53" s="30"/>
      <c r="P53" s="30"/>
      <c r="Q53" s="30"/>
      <c r="R53" s="30"/>
      <c r="S53" s="31"/>
      <c r="T53" s="31"/>
      <c r="U53" s="31"/>
      <c r="V53" s="30"/>
      <c r="W53" s="30"/>
      <c r="X53" s="30"/>
      <c r="Y53" s="30"/>
      <c r="Z53" s="30"/>
      <c r="AA53" s="30"/>
      <c r="AB53" s="30"/>
      <c r="AC53" s="30"/>
      <c r="AD53" s="41"/>
      <c r="AE53" s="1232"/>
      <c r="AF53" s="1233"/>
      <c r="AG53" s="1234"/>
    </row>
    <row r="54" spans="2:33" ht="28.5" customHeight="1">
      <c r="B54" s="1353"/>
      <c r="C54" s="1354"/>
      <c r="D54" s="1354"/>
      <c r="E54" s="1354"/>
      <c r="F54" s="1298"/>
      <c r="G54" s="1299"/>
      <c r="H54" s="24" t="s">
        <v>138</v>
      </c>
      <c r="I54" s="24"/>
      <c r="J54" s="24"/>
      <c r="K54" s="25"/>
      <c r="L54" s="25"/>
      <c r="M54" s="25"/>
      <c r="N54" s="25"/>
      <c r="O54" s="25"/>
      <c r="P54" s="25"/>
      <c r="Q54" s="25"/>
      <c r="R54" s="25"/>
      <c r="S54" s="26"/>
      <c r="T54" s="26"/>
      <c r="U54" s="26"/>
      <c r="V54" s="25"/>
      <c r="W54" s="25"/>
      <c r="X54" s="25"/>
      <c r="Y54" s="25"/>
      <c r="Z54" s="25"/>
      <c r="AA54" s="25"/>
      <c r="AB54" s="25"/>
      <c r="AC54" s="25"/>
      <c r="AD54" s="25"/>
      <c r="AE54" s="1232"/>
      <c r="AF54" s="1233"/>
      <c r="AG54" s="1234"/>
    </row>
    <row r="55" spans="2:33" ht="28.5" customHeight="1">
      <c r="B55" s="1353"/>
      <c r="C55" s="1354"/>
      <c r="D55" s="1354"/>
      <c r="E55" s="1354"/>
      <c r="F55" s="1298"/>
      <c r="G55" s="1299"/>
      <c r="H55" s="24" t="s">
        <v>120</v>
      </c>
      <c r="I55" s="24"/>
      <c r="J55" s="24"/>
      <c r="K55" s="25"/>
      <c r="L55" s="25"/>
      <c r="M55" s="25"/>
      <c r="N55" s="25"/>
      <c r="O55" s="25"/>
      <c r="P55" s="25"/>
      <c r="Q55" s="25"/>
      <c r="R55" s="25"/>
      <c r="S55" s="26"/>
      <c r="T55" s="26"/>
      <c r="U55" s="26"/>
      <c r="V55" s="25"/>
      <c r="W55" s="25"/>
      <c r="X55" s="25"/>
      <c r="Y55" s="25"/>
      <c r="Z55" s="25"/>
      <c r="AA55" s="25"/>
      <c r="AB55" s="25"/>
      <c r="AC55" s="25"/>
      <c r="AD55" s="28"/>
      <c r="AE55" s="1232"/>
      <c r="AF55" s="1233"/>
      <c r="AG55" s="1234"/>
    </row>
    <row r="56" spans="2:33" ht="28.5" customHeight="1">
      <c r="B56" s="1353"/>
      <c r="C56" s="1354"/>
      <c r="D56" s="1354"/>
      <c r="E56" s="1354"/>
      <c r="F56" s="1298"/>
      <c r="G56" s="1299"/>
      <c r="H56" s="24" t="s">
        <v>121</v>
      </c>
      <c r="I56" s="24"/>
      <c r="J56" s="24"/>
      <c r="K56" s="25"/>
      <c r="L56" s="25"/>
      <c r="M56" s="25"/>
      <c r="N56" s="25"/>
      <c r="O56" s="25"/>
      <c r="P56" s="25"/>
      <c r="Q56" s="25"/>
      <c r="R56" s="25"/>
      <c r="S56" s="26"/>
      <c r="T56" s="26"/>
      <c r="U56" s="26"/>
      <c r="V56" s="25"/>
      <c r="W56" s="25"/>
      <c r="X56" s="25"/>
      <c r="Y56" s="25"/>
      <c r="Z56" s="25"/>
      <c r="AA56" s="25"/>
      <c r="AB56" s="25"/>
      <c r="AC56" s="25"/>
      <c r="AD56" s="28"/>
      <c r="AE56" s="1232"/>
      <c r="AF56" s="1233"/>
      <c r="AG56" s="1234"/>
    </row>
    <row r="57" spans="2:33" ht="28.5" customHeight="1">
      <c r="B57" s="1353"/>
      <c r="C57" s="1354"/>
      <c r="D57" s="1354"/>
      <c r="E57" s="1354"/>
      <c r="F57" s="1298"/>
      <c r="G57" s="1299"/>
      <c r="H57" s="38" t="s">
        <v>164</v>
      </c>
      <c r="I57" s="38"/>
      <c r="J57" s="38"/>
      <c r="K57" s="39"/>
      <c r="L57" s="39"/>
      <c r="M57" s="39"/>
      <c r="N57" s="25"/>
      <c r="O57" s="24"/>
      <c r="P57" s="88"/>
      <c r="Q57" s="88"/>
      <c r="R57" s="88"/>
      <c r="S57" s="24"/>
      <c r="T57" s="24"/>
      <c r="U57" s="24"/>
      <c r="V57" s="88"/>
      <c r="W57" s="88"/>
      <c r="X57" s="88"/>
      <c r="Y57" s="88"/>
      <c r="Z57" s="88"/>
      <c r="AA57" s="88"/>
      <c r="AB57" s="88"/>
      <c r="AC57" s="88"/>
      <c r="AD57" s="88"/>
      <c r="AE57" s="1232"/>
      <c r="AF57" s="1233"/>
      <c r="AG57" s="1234"/>
    </row>
    <row r="58" spans="2:33" ht="28.5" customHeight="1">
      <c r="B58" s="1353"/>
      <c r="C58" s="1354"/>
      <c r="D58" s="1354"/>
      <c r="E58" s="1354"/>
      <c r="F58" s="1298"/>
      <c r="G58" s="1299"/>
      <c r="H58" s="24" t="s">
        <v>134</v>
      </c>
      <c r="I58" s="24"/>
      <c r="J58" s="24"/>
      <c r="K58" s="25"/>
      <c r="L58" s="25"/>
      <c r="M58" s="25"/>
      <c r="N58" s="25"/>
      <c r="O58" s="25"/>
      <c r="P58" s="25"/>
      <c r="Q58" s="25"/>
      <c r="R58" s="25"/>
      <c r="S58" s="26"/>
      <c r="T58" s="26"/>
      <c r="U58" s="26"/>
      <c r="V58" s="25"/>
      <c r="W58" s="25"/>
      <c r="X58" s="25"/>
      <c r="Y58" s="25"/>
      <c r="Z58" s="25"/>
      <c r="AA58" s="25"/>
      <c r="AB58" s="25"/>
      <c r="AC58" s="25"/>
      <c r="AD58" s="28"/>
      <c r="AE58" s="1232"/>
      <c r="AF58" s="1233"/>
      <c r="AG58" s="1234"/>
    </row>
    <row r="59" spans="2:33" ht="28.5" customHeight="1">
      <c r="B59" s="1353"/>
      <c r="C59" s="1354"/>
      <c r="D59" s="1354"/>
      <c r="E59" s="1354"/>
      <c r="F59" s="1298"/>
      <c r="G59" s="1299"/>
      <c r="H59" s="38" t="s">
        <v>166</v>
      </c>
      <c r="I59" s="38"/>
      <c r="J59" s="38"/>
      <c r="K59" s="39"/>
      <c r="L59" s="39"/>
      <c r="M59" s="39"/>
      <c r="N59" s="39"/>
      <c r="O59" s="39"/>
      <c r="P59" s="39"/>
      <c r="Q59" s="39"/>
      <c r="R59" s="39"/>
      <c r="S59" s="40"/>
      <c r="T59" s="40"/>
      <c r="U59" s="40"/>
      <c r="V59" s="39"/>
      <c r="W59" s="39"/>
      <c r="X59" s="39"/>
      <c r="Y59" s="39"/>
      <c r="Z59" s="39"/>
      <c r="AA59" s="39"/>
      <c r="AB59" s="39"/>
      <c r="AC59" s="39"/>
      <c r="AD59" s="39"/>
      <c r="AE59" s="1232"/>
      <c r="AF59" s="1233"/>
      <c r="AG59" s="1234"/>
    </row>
    <row r="60" spans="2:33" ht="28.5" customHeight="1">
      <c r="B60" s="1353"/>
      <c r="C60" s="1354"/>
      <c r="D60" s="1354"/>
      <c r="E60" s="1354"/>
      <c r="F60" s="1298"/>
      <c r="G60" s="1299"/>
      <c r="H60" s="24" t="s">
        <v>165</v>
      </c>
      <c r="I60" s="24"/>
      <c r="J60" s="24"/>
      <c r="K60" s="25"/>
      <c r="L60" s="25"/>
      <c r="M60" s="25"/>
      <c r="N60" s="25"/>
      <c r="O60" s="25"/>
      <c r="P60" s="25"/>
      <c r="Q60" s="25"/>
      <c r="R60" s="25"/>
      <c r="S60" s="26"/>
      <c r="T60" s="26"/>
      <c r="U60" s="26"/>
      <c r="V60" s="25"/>
      <c r="W60" s="25"/>
      <c r="X60" s="25"/>
      <c r="Y60" s="25"/>
      <c r="Z60" s="25"/>
      <c r="AA60" s="25"/>
      <c r="AB60" s="25"/>
      <c r="AC60" s="25"/>
      <c r="AD60" s="25"/>
      <c r="AE60" s="1232"/>
      <c r="AF60" s="1233"/>
      <c r="AG60" s="1234"/>
    </row>
    <row r="61" spans="2:33" ht="28.5" customHeight="1">
      <c r="B61" s="1353"/>
      <c r="C61" s="1354"/>
      <c r="D61" s="1354"/>
      <c r="E61" s="1354"/>
      <c r="F61" s="1298"/>
      <c r="G61" s="1299"/>
      <c r="H61" s="24" t="s">
        <v>124</v>
      </c>
      <c r="I61" s="38"/>
      <c r="J61" s="38"/>
      <c r="K61" s="39"/>
      <c r="L61" s="39"/>
      <c r="M61" s="39"/>
      <c r="N61" s="39"/>
      <c r="O61" s="39"/>
      <c r="P61" s="39"/>
      <c r="Q61" s="39"/>
      <c r="R61" s="39"/>
      <c r="S61" s="40"/>
      <c r="T61" s="40"/>
      <c r="U61" s="40"/>
      <c r="V61" s="39"/>
      <c r="W61" s="39"/>
      <c r="X61" s="39"/>
      <c r="Y61" s="39"/>
      <c r="Z61" s="39"/>
      <c r="AA61" s="39"/>
      <c r="AB61" s="39"/>
      <c r="AC61" s="39"/>
      <c r="AD61" s="42"/>
      <c r="AE61" s="1232"/>
      <c r="AF61" s="1233"/>
      <c r="AG61" s="1234"/>
    </row>
    <row r="62" spans="2:33" ht="28.5" customHeight="1">
      <c r="B62" s="1353"/>
      <c r="C62" s="1354"/>
      <c r="D62" s="1354"/>
      <c r="E62" s="1354"/>
      <c r="F62" s="1298"/>
      <c r="G62" s="1299"/>
      <c r="H62" s="24" t="s">
        <v>125</v>
      </c>
      <c r="I62" s="24"/>
      <c r="J62" s="24"/>
      <c r="K62" s="25"/>
      <c r="L62" s="25"/>
      <c r="M62" s="25"/>
      <c r="N62" s="25"/>
      <c r="O62" s="25"/>
      <c r="P62" s="25"/>
      <c r="Q62" s="25"/>
      <c r="R62" s="25"/>
      <c r="S62" s="26"/>
      <c r="T62" s="26"/>
      <c r="U62" s="26"/>
      <c r="V62" s="25"/>
      <c r="W62" s="25"/>
      <c r="X62" s="25"/>
      <c r="Y62" s="25"/>
      <c r="Z62" s="25"/>
      <c r="AA62" s="25"/>
      <c r="AB62" s="25"/>
      <c r="AC62" s="25"/>
      <c r="AD62" s="28"/>
      <c r="AE62" s="1232"/>
      <c r="AF62" s="1233"/>
      <c r="AG62" s="1234"/>
    </row>
    <row r="63" spans="2:33" ht="28.5" customHeight="1">
      <c r="B63" s="1353"/>
      <c r="C63" s="1354"/>
      <c r="D63" s="1354"/>
      <c r="E63" s="1354"/>
      <c r="F63" s="1298"/>
      <c r="G63" s="1299"/>
      <c r="H63" s="24" t="s">
        <v>126</v>
      </c>
      <c r="I63" s="38"/>
      <c r="J63" s="38"/>
      <c r="K63" s="39"/>
      <c r="L63" s="39"/>
      <c r="M63" s="39"/>
      <c r="N63" s="39"/>
      <c r="O63" s="39"/>
      <c r="P63" s="39"/>
      <c r="Q63" s="39"/>
      <c r="R63" s="39"/>
      <c r="S63" s="40"/>
      <c r="T63" s="40"/>
      <c r="U63" s="40"/>
      <c r="V63" s="39"/>
      <c r="W63" s="39"/>
      <c r="X63" s="39"/>
      <c r="Y63" s="39"/>
      <c r="Z63" s="39"/>
      <c r="AA63" s="39"/>
      <c r="AB63" s="39"/>
      <c r="AC63" s="39"/>
      <c r="AD63" s="42"/>
      <c r="AE63" s="1232"/>
      <c r="AF63" s="1233"/>
      <c r="AG63" s="1234"/>
    </row>
    <row r="64" spans="2:33" ht="28.5" customHeight="1">
      <c r="B64" s="1353"/>
      <c r="C64" s="1354"/>
      <c r="D64" s="1354"/>
      <c r="E64" s="1354"/>
      <c r="F64" s="1298"/>
      <c r="G64" s="1299"/>
      <c r="H64" s="38" t="s">
        <v>127</v>
      </c>
      <c r="I64" s="38"/>
      <c r="J64" s="38"/>
      <c r="K64" s="39"/>
      <c r="L64" s="39"/>
      <c r="M64" s="39"/>
      <c r="N64" s="39"/>
      <c r="O64" s="39"/>
      <c r="P64" s="39"/>
      <c r="Q64" s="39"/>
      <c r="R64" s="39"/>
      <c r="S64" s="40"/>
      <c r="T64" s="40"/>
      <c r="U64" s="40"/>
      <c r="V64" s="39"/>
      <c r="W64" s="39"/>
      <c r="X64" s="39"/>
      <c r="Y64" s="39"/>
      <c r="Z64" s="39"/>
      <c r="AA64" s="39"/>
      <c r="AB64" s="39"/>
      <c r="AC64" s="39"/>
      <c r="AD64" s="42"/>
      <c r="AE64" s="1235"/>
      <c r="AF64" s="1236"/>
      <c r="AG64" s="1237"/>
    </row>
    <row r="65" spans="2:33" ht="28.5" customHeight="1">
      <c r="B65" s="1353"/>
      <c r="C65" s="1354"/>
      <c r="D65" s="1354"/>
      <c r="E65" s="1354"/>
      <c r="F65" s="1298"/>
      <c r="G65" s="1299"/>
      <c r="H65" s="1332" t="s">
        <v>139</v>
      </c>
      <c r="I65" s="1333"/>
      <c r="J65" s="1333"/>
      <c r="K65" s="1333"/>
      <c r="L65" s="1333"/>
      <c r="M65" s="1333"/>
      <c r="N65" s="1333"/>
      <c r="O65" s="1333"/>
      <c r="P65" s="1333"/>
      <c r="Q65" s="1333"/>
      <c r="R65" s="1333"/>
      <c r="S65" s="1333"/>
      <c r="T65" s="1333"/>
      <c r="U65" s="1333"/>
      <c r="V65" s="1333"/>
      <c r="W65" s="1333"/>
      <c r="X65" s="1333"/>
      <c r="Y65" s="1333"/>
      <c r="Z65" s="1333"/>
      <c r="AA65" s="1333"/>
      <c r="AB65" s="1333"/>
      <c r="AC65" s="1333"/>
      <c r="AD65" s="1334"/>
      <c r="AE65" s="1232"/>
      <c r="AF65" s="1233"/>
      <c r="AG65" s="1234"/>
    </row>
    <row r="66" spans="2:33" ht="28.5" customHeight="1">
      <c r="B66" s="1353"/>
      <c r="C66" s="1354"/>
      <c r="D66" s="1354"/>
      <c r="E66" s="1354"/>
      <c r="F66" s="1298"/>
      <c r="G66" s="1299"/>
      <c r="H66" s="45" t="s">
        <v>129</v>
      </c>
      <c r="I66" s="38"/>
      <c r="J66" s="38"/>
      <c r="K66" s="39"/>
      <c r="L66" s="39"/>
      <c r="M66" s="39"/>
      <c r="N66" s="39"/>
      <c r="O66" s="39"/>
      <c r="P66" s="39"/>
      <c r="Q66" s="39"/>
      <c r="R66" s="39"/>
      <c r="S66" s="40"/>
      <c r="T66" s="40"/>
      <c r="U66" s="40"/>
      <c r="V66" s="39"/>
      <c r="W66" s="39"/>
      <c r="X66" s="39"/>
      <c r="Y66" s="39"/>
      <c r="Z66" s="39"/>
      <c r="AA66" s="39"/>
      <c r="AB66" s="39"/>
      <c r="AC66" s="39"/>
      <c r="AD66" s="42"/>
      <c r="AE66" s="1235"/>
      <c r="AF66" s="1236"/>
      <c r="AG66" s="1237"/>
    </row>
    <row r="67" spans="2:33" ht="28.5" customHeight="1">
      <c r="B67" s="1353"/>
      <c r="C67" s="1354"/>
      <c r="D67" s="1354"/>
      <c r="E67" s="1354"/>
      <c r="F67" s="1298"/>
      <c r="G67" s="1299"/>
      <c r="H67" s="27" t="s">
        <v>170</v>
      </c>
      <c r="I67" s="24"/>
      <c r="J67" s="24"/>
      <c r="K67" s="25"/>
      <c r="L67" s="25"/>
      <c r="M67" s="25"/>
      <c r="N67" s="25"/>
      <c r="O67" s="25"/>
      <c r="P67" s="25"/>
      <c r="Q67" s="25"/>
      <c r="R67" s="25"/>
      <c r="S67" s="26"/>
      <c r="T67" s="26"/>
      <c r="U67" s="26"/>
      <c r="V67" s="25"/>
      <c r="W67" s="25"/>
      <c r="X67" s="25"/>
      <c r="Y67" s="25"/>
      <c r="Z67" s="25"/>
      <c r="AA67" s="25"/>
      <c r="AB67" s="25"/>
      <c r="AC67" s="25"/>
      <c r="AD67" s="28"/>
      <c r="AE67" s="1235"/>
      <c r="AF67" s="1236"/>
      <c r="AG67" s="1237"/>
    </row>
    <row r="68" spans="2:33" ht="28.5" customHeight="1">
      <c r="B68" s="1353"/>
      <c r="C68" s="1354"/>
      <c r="D68" s="1354"/>
      <c r="E68" s="1354"/>
      <c r="F68" s="1300"/>
      <c r="G68" s="1301"/>
      <c r="H68" s="423" t="s">
        <v>171</v>
      </c>
      <c r="I68" s="424"/>
      <c r="J68" s="424"/>
      <c r="K68" s="425"/>
      <c r="L68" s="425"/>
      <c r="M68" s="425"/>
      <c r="N68" s="425"/>
      <c r="O68" s="425"/>
      <c r="P68" s="425"/>
      <c r="Q68" s="425"/>
      <c r="R68" s="425"/>
      <c r="S68" s="426"/>
      <c r="T68" s="426"/>
      <c r="U68" s="426"/>
      <c r="V68" s="425"/>
      <c r="W68" s="425"/>
      <c r="X68" s="425"/>
      <c r="Y68" s="425"/>
      <c r="Z68" s="425"/>
      <c r="AA68" s="425"/>
      <c r="AB68" s="425"/>
      <c r="AC68" s="425"/>
      <c r="AD68" s="427"/>
      <c r="AE68" s="1220"/>
      <c r="AF68" s="1221"/>
      <c r="AG68" s="1222"/>
    </row>
    <row r="69" spans="2:33" ht="28.5" customHeight="1">
      <c r="B69" s="1353"/>
      <c r="C69" s="1354"/>
      <c r="D69" s="1354"/>
      <c r="E69" s="1354"/>
      <c r="F69" s="1296" t="s">
        <v>140</v>
      </c>
      <c r="G69" s="1297"/>
      <c r="H69" s="536" t="s">
        <v>141</v>
      </c>
      <c r="I69" s="32"/>
      <c r="J69" s="32"/>
      <c r="K69" s="33"/>
      <c r="L69" s="33"/>
      <c r="M69" s="33"/>
      <c r="N69" s="33"/>
      <c r="O69" s="33"/>
      <c r="P69" s="33"/>
      <c r="Q69" s="33"/>
      <c r="R69" s="33"/>
      <c r="S69" s="34"/>
      <c r="T69" s="34"/>
      <c r="U69" s="34"/>
      <c r="V69" s="33"/>
      <c r="W69" s="33"/>
      <c r="X69" s="33"/>
      <c r="Y69" s="33"/>
      <c r="Z69" s="33"/>
      <c r="AA69" s="33"/>
      <c r="AB69" s="33"/>
      <c r="AC69" s="33"/>
      <c r="AD69" s="531"/>
      <c r="AE69" s="1241"/>
      <c r="AF69" s="1242"/>
      <c r="AG69" s="1243"/>
    </row>
    <row r="70" spans="2:33" ht="28.5" customHeight="1">
      <c r="B70" s="1353"/>
      <c r="C70" s="1354"/>
      <c r="D70" s="1354"/>
      <c r="E70" s="1354"/>
      <c r="F70" s="1298"/>
      <c r="G70" s="1299"/>
      <c r="H70" s="44" t="s">
        <v>131</v>
      </c>
      <c r="I70" s="29"/>
      <c r="J70" s="29"/>
      <c r="K70" s="30"/>
      <c r="L70" s="30"/>
      <c r="M70" s="30"/>
      <c r="N70" s="30"/>
      <c r="O70" s="30"/>
      <c r="P70" s="30"/>
      <c r="Q70" s="30"/>
      <c r="R70" s="30"/>
      <c r="S70" s="31"/>
      <c r="T70" s="31"/>
      <c r="U70" s="31"/>
      <c r="V70" s="30"/>
      <c r="W70" s="30"/>
      <c r="X70" s="30"/>
      <c r="Y70" s="30"/>
      <c r="Z70" s="30"/>
      <c r="AA70" s="30"/>
      <c r="AB70" s="30"/>
      <c r="AC70" s="30"/>
      <c r="AD70" s="41"/>
      <c r="AE70" s="1232"/>
      <c r="AF70" s="1233"/>
      <c r="AG70" s="1234"/>
    </row>
    <row r="71" spans="2:33" ht="28.5" customHeight="1">
      <c r="B71" s="1353"/>
      <c r="C71" s="1354"/>
      <c r="D71" s="1354"/>
      <c r="E71" s="1354"/>
      <c r="F71" s="1298"/>
      <c r="G71" s="1299"/>
      <c r="H71" s="46" t="s">
        <v>134</v>
      </c>
      <c r="I71" s="583"/>
      <c r="J71" s="583"/>
      <c r="K71" s="584"/>
      <c r="L71" s="584"/>
      <c r="M71" s="584"/>
      <c r="N71" s="584"/>
      <c r="O71" s="584"/>
      <c r="P71" s="584"/>
      <c r="Q71" s="584"/>
      <c r="R71" s="584"/>
      <c r="S71" s="585"/>
      <c r="T71" s="585"/>
      <c r="U71" s="585"/>
      <c r="V71" s="584"/>
      <c r="W71" s="584"/>
      <c r="X71" s="584"/>
      <c r="Y71" s="584"/>
      <c r="Z71" s="584"/>
      <c r="AA71" s="584"/>
      <c r="AB71" s="584"/>
      <c r="AC71" s="584"/>
      <c r="AD71" s="47"/>
      <c r="AE71" s="1232"/>
      <c r="AF71" s="1233"/>
      <c r="AG71" s="1234"/>
    </row>
    <row r="72" spans="2:33" ht="28.5" customHeight="1">
      <c r="B72" s="1353"/>
      <c r="C72" s="1354"/>
      <c r="D72" s="1354"/>
      <c r="E72" s="1354"/>
      <c r="F72" s="1298"/>
      <c r="G72" s="1299"/>
      <c r="H72" s="38" t="s">
        <v>166</v>
      </c>
      <c r="I72" s="38"/>
      <c r="J72" s="38"/>
      <c r="K72" s="39"/>
      <c r="L72" s="39"/>
      <c r="M72" s="39"/>
      <c r="N72" s="39"/>
      <c r="O72" s="39"/>
      <c r="P72" s="39"/>
      <c r="Q72" s="39"/>
      <c r="R72" s="39"/>
      <c r="S72" s="40"/>
      <c r="T72" s="40"/>
      <c r="U72" s="40"/>
      <c r="V72" s="39"/>
      <c r="W72" s="39"/>
      <c r="X72" s="39"/>
      <c r="Y72" s="39"/>
      <c r="Z72" s="39"/>
      <c r="AA72" s="39"/>
      <c r="AB72" s="39"/>
      <c r="AC72" s="39"/>
      <c r="AD72" s="39"/>
      <c r="AE72" s="1232"/>
      <c r="AF72" s="1233"/>
      <c r="AG72" s="1234"/>
    </row>
    <row r="73" spans="2:33" ht="28.5" customHeight="1">
      <c r="B73" s="1353"/>
      <c r="C73" s="1354"/>
      <c r="D73" s="1354"/>
      <c r="E73" s="1354"/>
      <c r="F73" s="1298"/>
      <c r="G73" s="1299"/>
      <c r="H73" s="45" t="s">
        <v>127</v>
      </c>
      <c r="I73" s="38"/>
      <c r="J73" s="38"/>
      <c r="K73" s="39"/>
      <c r="L73" s="39"/>
      <c r="M73" s="39"/>
      <c r="N73" s="39"/>
      <c r="O73" s="39"/>
      <c r="P73" s="39"/>
      <c r="Q73" s="39"/>
      <c r="R73" s="39"/>
      <c r="S73" s="40"/>
      <c r="T73" s="40"/>
      <c r="U73" s="40"/>
      <c r="V73" s="39"/>
      <c r="W73" s="39"/>
      <c r="X73" s="39"/>
      <c r="Y73" s="39"/>
      <c r="Z73" s="39"/>
      <c r="AA73" s="39"/>
      <c r="AB73" s="39"/>
      <c r="AC73" s="39"/>
      <c r="AD73" s="42"/>
      <c r="AE73" s="1235"/>
      <c r="AF73" s="1236"/>
      <c r="AG73" s="1237"/>
    </row>
    <row r="74" spans="2:33" ht="28.5" customHeight="1">
      <c r="B74" s="1353"/>
      <c r="C74" s="1354"/>
      <c r="D74" s="1354"/>
      <c r="E74" s="1354"/>
      <c r="F74" s="1298"/>
      <c r="G74" s="1299"/>
      <c r="H74" s="1349" t="s">
        <v>142</v>
      </c>
      <c r="I74" s="1340"/>
      <c r="J74" s="1340"/>
      <c r="K74" s="1340"/>
      <c r="L74" s="1340"/>
      <c r="M74" s="1340"/>
      <c r="N74" s="1340"/>
      <c r="O74" s="1340"/>
      <c r="P74" s="1340"/>
      <c r="Q74" s="1340"/>
      <c r="R74" s="1340"/>
      <c r="S74" s="1340"/>
      <c r="T74" s="1340"/>
      <c r="U74" s="1340"/>
      <c r="V74" s="1340"/>
      <c r="W74" s="1340"/>
      <c r="X74" s="1340"/>
      <c r="Y74" s="1340"/>
      <c r="Z74" s="1340"/>
      <c r="AA74" s="1340"/>
      <c r="AB74" s="1340"/>
      <c r="AC74" s="1340"/>
      <c r="AD74" s="1341"/>
      <c r="AE74" s="1342"/>
      <c r="AF74" s="1343"/>
      <c r="AG74" s="1344"/>
    </row>
    <row r="75" spans="2:33" ht="28.5" customHeight="1">
      <c r="B75" s="1353"/>
      <c r="C75" s="1354"/>
      <c r="D75" s="1354"/>
      <c r="E75" s="1354"/>
      <c r="F75" s="1300"/>
      <c r="G75" s="1301"/>
      <c r="H75" s="424" t="s">
        <v>172</v>
      </c>
      <c r="I75" s="424"/>
      <c r="J75" s="424"/>
      <c r="K75" s="425"/>
      <c r="L75" s="425"/>
      <c r="M75" s="425"/>
      <c r="N75" s="425"/>
      <c r="O75" s="425"/>
      <c r="P75" s="425"/>
      <c r="Q75" s="425"/>
      <c r="R75" s="425"/>
      <c r="S75" s="426"/>
      <c r="T75" s="426"/>
      <c r="U75" s="426"/>
      <c r="V75" s="425"/>
      <c r="W75" s="425"/>
      <c r="X75" s="425"/>
      <c r="Y75" s="425"/>
      <c r="Z75" s="425"/>
      <c r="AA75" s="425"/>
      <c r="AB75" s="425"/>
      <c r="AC75" s="425"/>
      <c r="AD75" s="425"/>
      <c r="AE75" s="1220"/>
      <c r="AF75" s="1221"/>
      <c r="AG75" s="1222"/>
    </row>
    <row r="76" spans="2:33" ht="28.5" customHeight="1">
      <c r="B76" s="1353"/>
      <c r="C76" s="1354"/>
      <c r="D76" s="1354"/>
      <c r="E76" s="1355"/>
      <c r="F76" s="1298" t="s">
        <v>143</v>
      </c>
      <c r="G76" s="1299"/>
      <c r="H76" s="44" t="s">
        <v>141</v>
      </c>
      <c r="I76" s="29"/>
      <c r="J76" s="29"/>
      <c r="K76" s="30"/>
      <c r="L76" s="30"/>
      <c r="M76" s="30"/>
      <c r="N76" s="30"/>
      <c r="O76" s="30"/>
      <c r="P76" s="30"/>
      <c r="Q76" s="30"/>
      <c r="R76" s="30"/>
      <c r="S76" s="31"/>
      <c r="T76" s="31"/>
      <c r="U76" s="31"/>
      <c r="V76" s="30"/>
      <c r="W76" s="30"/>
      <c r="X76" s="30"/>
      <c r="Y76" s="30"/>
      <c r="Z76" s="30"/>
      <c r="AA76" s="30"/>
      <c r="AB76" s="30"/>
      <c r="AC76" s="30"/>
      <c r="AD76" s="41"/>
      <c r="AE76" s="1229"/>
      <c r="AF76" s="1230"/>
      <c r="AG76" s="1231"/>
    </row>
    <row r="77" spans="2:33" ht="28.5" customHeight="1">
      <c r="B77" s="1353"/>
      <c r="C77" s="1354"/>
      <c r="D77" s="1354"/>
      <c r="E77" s="1355"/>
      <c r="F77" s="1298"/>
      <c r="G77" s="1299"/>
      <c r="H77" s="46" t="s">
        <v>131</v>
      </c>
      <c r="I77" s="583"/>
      <c r="J77" s="583"/>
      <c r="K77" s="584"/>
      <c r="L77" s="584"/>
      <c r="M77" s="584"/>
      <c r="N77" s="584"/>
      <c r="O77" s="584"/>
      <c r="P77" s="584"/>
      <c r="Q77" s="584"/>
      <c r="R77" s="584"/>
      <c r="S77" s="585"/>
      <c r="T77" s="585"/>
      <c r="U77" s="585"/>
      <c r="V77" s="584"/>
      <c r="W77" s="584"/>
      <c r="X77" s="584"/>
      <c r="Y77" s="584"/>
      <c r="Z77" s="584"/>
      <c r="AA77" s="584"/>
      <c r="AB77" s="584"/>
      <c r="AC77" s="584"/>
      <c r="AD77" s="47"/>
      <c r="AE77" s="1235"/>
      <c r="AF77" s="1236"/>
      <c r="AG77" s="1237"/>
    </row>
    <row r="78" spans="2:33" ht="28.5" customHeight="1">
      <c r="B78" s="1353"/>
      <c r="C78" s="1354"/>
      <c r="D78" s="1354"/>
      <c r="E78" s="1355"/>
      <c r="F78" s="1298"/>
      <c r="G78" s="1299"/>
      <c r="H78" s="45" t="s">
        <v>127</v>
      </c>
      <c r="I78" s="38"/>
      <c r="J78" s="38"/>
      <c r="K78" s="39"/>
      <c r="L78" s="39"/>
      <c r="M78" s="39"/>
      <c r="N78" s="39"/>
      <c r="O78" s="39"/>
      <c r="P78" s="39"/>
      <c r="Q78" s="39"/>
      <c r="R78" s="39"/>
      <c r="S78" s="40"/>
      <c r="T78" s="40"/>
      <c r="U78" s="40"/>
      <c r="V78" s="39"/>
      <c r="W78" s="39"/>
      <c r="X78" s="39"/>
      <c r="Y78" s="39"/>
      <c r="Z78" s="39"/>
      <c r="AA78" s="39"/>
      <c r="AB78" s="39"/>
      <c r="AC78" s="39"/>
      <c r="AD78" s="42"/>
      <c r="AE78" s="1235"/>
      <c r="AF78" s="1236"/>
      <c r="AG78" s="1237"/>
    </row>
    <row r="79" spans="2:33" ht="28.5" customHeight="1">
      <c r="B79" s="1353"/>
      <c r="C79" s="1354"/>
      <c r="D79" s="1354"/>
      <c r="E79" s="1355"/>
      <c r="F79" s="1298"/>
      <c r="G79" s="1299"/>
      <c r="H79" s="1349" t="s">
        <v>142</v>
      </c>
      <c r="I79" s="1340"/>
      <c r="J79" s="1340"/>
      <c r="K79" s="1340"/>
      <c r="L79" s="1340"/>
      <c r="M79" s="1340"/>
      <c r="N79" s="1340"/>
      <c r="O79" s="1340"/>
      <c r="P79" s="1340"/>
      <c r="Q79" s="1340"/>
      <c r="R79" s="1340"/>
      <c r="S79" s="1340"/>
      <c r="T79" s="1340"/>
      <c r="U79" s="1340"/>
      <c r="V79" s="1340"/>
      <c r="W79" s="1340"/>
      <c r="X79" s="1340"/>
      <c r="Y79" s="1340"/>
      <c r="Z79" s="1340"/>
      <c r="AA79" s="1340"/>
      <c r="AB79" s="1340"/>
      <c r="AC79" s="1340"/>
      <c r="AD79" s="1341"/>
      <c r="AE79" s="1342"/>
      <c r="AF79" s="1343"/>
      <c r="AG79" s="1344"/>
    </row>
    <row r="80" spans="2:33" ht="28.5" customHeight="1" thickBot="1">
      <c r="B80" s="1312"/>
      <c r="C80" s="1260"/>
      <c r="D80" s="1260"/>
      <c r="E80" s="1313"/>
      <c r="F80" s="1321"/>
      <c r="G80" s="1345"/>
      <c r="H80" s="53" t="s">
        <v>172</v>
      </c>
      <c r="I80" s="53"/>
      <c r="J80" s="53"/>
      <c r="K80" s="55"/>
      <c r="L80" s="55"/>
      <c r="M80" s="55"/>
      <c r="N80" s="55"/>
      <c r="O80" s="55"/>
      <c r="P80" s="55"/>
      <c r="Q80" s="55"/>
      <c r="R80" s="55"/>
      <c r="S80" s="54"/>
      <c r="T80" s="54"/>
      <c r="U80" s="54"/>
      <c r="V80" s="55"/>
      <c r="W80" s="55"/>
      <c r="X80" s="55"/>
      <c r="Y80" s="55"/>
      <c r="Z80" s="55"/>
      <c r="AA80" s="55"/>
      <c r="AB80" s="55"/>
      <c r="AC80" s="55"/>
      <c r="AD80" s="55"/>
      <c r="AE80" s="1293"/>
      <c r="AF80" s="1294"/>
      <c r="AG80" s="1295"/>
    </row>
    <row r="81" spans="2:33" ht="6" customHeight="1">
      <c r="B81" s="15"/>
      <c r="C81" s="15"/>
      <c r="D81" s="15"/>
      <c r="E81" s="15"/>
      <c r="F81" s="532"/>
      <c r="G81" s="532"/>
      <c r="K81" s="15"/>
      <c r="L81" s="15"/>
      <c r="M81" s="15"/>
      <c r="N81" s="15"/>
      <c r="O81" s="15"/>
      <c r="P81" s="15"/>
      <c r="Q81" s="15"/>
      <c r="R81" s="15"/>
      <c r="S81" s="241"/>
      <c r="T81" s="241"/>
      <c r="U81" s="241"/>
      <c r="V81" s="15"/>
      <c r="W81" s="15"/>
      <c r="X81" s="15"/>
      <c r="Y81" s="15"/>
      <c r="Z81" s="15"/>
      <c r="AA81" s="15"/>
      <c r="AB81" s="15"/>
      <c r="AC81" s="15"/>
      <c r="AD81" s="15"/>
      <c r="AE81" s="533"/>
      <c r="AF81" s="533"/>
      <c r="AG81" s="533"/>
    </row>
    <row r="82" spans="2:33" ht="6" customHeight="1" thickBot="1">
      <c r="B82" s="15"/>
      <c r="C82" s="15"/>
      <c r="D82" s="15"/>
      <c r="E82" s="15"/>
      <c r="F82" s="532"/>
      <c r="G82" s="532"/>
      <c r="K82" s="15"/>
      <c r="L82" s="15"/>
      <c r="M82" s="15"/>
      <c r="N82" s="15"/>
      <c r="O82" s="15"/>
      <c r="P82" s="15"/>
      <c r="Q82" s="15"/>
      <c r="R82" s="15"/>
      <c r="S82" s="241"/>
      <c r="T82" s="241"/>
      <c r="U82" s="241"/>
      <c r="V82" s="15"/>
      <c r="W82" s="15"/>
      <c r="X82" s="15"/>
      <c r="Y82" s="15"/>
      <c r="Z82" s="15"/>
      <c r="AA82" s="15"/>
      <c r="AB82" s="15"/>
      <c r="AC82" s="15"/>
      <c r="AD82" s="15"/>
      <c r="AE82" s="533"/>
      <c r="AF82" s="533"/>
      <c r="AG82" s="533"/>
    </row>
    <row r="83" spans="2:33" ht="28.5" customHeight="1">
      <c r="B83" s="1205" t="s">
        <v>169</v>
      </c>
      <c r="C83" s="1259"/>
      <c r="D83" s="1259"/>
      <c r="E83" s="1259"/>
      <c r="F83" s="1335" t="s">
        <v>144</v>
      </c>
      <c r="G83" s="1336"/>
      <c r="H83" s="21" t="s">
        <v>141</v>
      </c>
      <c r="I83" s="21"/>
      <c r="J83" s="21"/>
      <c r="K83" s="22"/>
      <c r="L83" s="22"/>
      <c r="M83" s="22"/>
      <c r="N83" s="22"/>
      <c r="O83" s="22"/>
      <c r="P83" s="22"/>
      <c r="Q83" s="22"/>
      <c r="R83" s="22"/>
      <c r="S83" s="23"/>
      <c r="T83" s="23"/>
      <c r="U83" s="23"/>
      <c r="V83" s="22"/>
      <c r="W83" s="22"/>
      <c r="X83" s="22"/>
      <c r="Y83" s="22"/>
      <c r="Z83" s="22"/>
      <c r="AA83" s="22"/>
      <c r="AB83" s="22"/>
      <c r="AC83" s="22"/>
      <c r="AD83" s="534"/>
      <c r="AE83" s="1267"/>
      <c r="AF83" s="1337"/>
      <c r="AG83" s="1338"/>
    </row>
    <row r="84" spans="2:33" ht="28.5" customHeight="1">
      <c r="B84" s="1353"/>
      <c r="C84" s="1356"/>
      <c r="D84" s="1356"/>
      <c r="E84" s="1356"/>
      <c r="F84" s="1298"/>
      <c r="G84" s="1299"/>
      <c r="H84" s="29" t="s">
        <v>131</v>
      </c>
      <c r="I84" s="29"/>
      <c r="J84" s="29"/>
      <c r="K84" s="30"/>
      <c r="L84" s="30"/>
      <c r="M84" s="30"/>
      <c r="N84" s="30"/>
      <c r="O84" s="30"/>
      <c r="P84" s="30"/>
      <c r="Q84" s="30"/>
      <c r="R84" s="30"/>
      <c r="S84" s="31"/>
      <c r="T84" s="31"/>
      <c r="U84" s="31"/>
      <c r="V84" s="30"/>
      <c r="W84" s="30"/>
      <c r="X84" s="30"/>
      <c r="Y84" s="30"/>
      <c r="Z84" s="30"/>
      <c r="AA84" s="30"/>
      <c r="AB84" s="30"/>
      <c r="AC84" s="30"/>
      <c r="AD84" s="41"/>
      <c r="AE84" s="1232"/>
      <c r="AF84" s="1233"/>
      <c r="AG84" s="1234"/>
    </row>
    <row r="85" spans="2:33" ht="28.5" customHeight="1">
      <c r="B85" s="1353"/>
      <c r="C85" s="1356"/>
      <c r="D85" s="1356"/>
      <c r="E85" s="1356"/>
      <c r="F85" s="1298"/>
      <c r="G85" s="1299"/>
      <c r="H85" s="38" t="s">
        <v>134</v>
      </c>
      <c r="I85" s="38"/>
      <c r="J85" s="38"/>
      <c r="K85" s="39"/>
      <c r="L85" s="39"/>
      <c r="M85" s="39"/>
      <c r="N85" s="39"/>
      <c r="O85" s="39"/>
      <c r="P85" s="39"/>
      <c r="Q85" s="39"/>
      <c r="R85" s="39"/>
      <c r="S85" s="40"/>
      <c r="T85" s="40"/>
      <c r="U85" s="40"/>
      <c r="V85" s="39"/>
      <c r="W85" s="39"/>
      <c r="X85" s="39"/>
      <c r="Y85" s="39"/>
      <c r="Z85" s="39"/>
      <c r="AA85" s="39"/>
      <c r="AB85" s="39"/>
      <c r="AC85" s="39"/>
      <c r="AD85" s="42"/>
      <c r="AE85" s="1235"/>
      <c r="AF85" s="1236"/>
      <c r="AG85" s="1237"/>
    </row>
    <row r="86" spans="2:33" ht="28.5" customHeight="1">
      <c r="B86" s="1353"/>
      <c r="C86" s="1356"/>
      <c r="D86" s="1356"/>
      <c r="E86" s="1356"/>
      <c r="F86" s="1298"/>
      <c r="G86" s="1299"/>
      <c r="H86" s="38" t="s">
        <v>166</v>
      </c>
      <c r="I86" s="38"/>
      <c r="J86" s="38"/>
      <c r="K86" s="39"/>
      <c r="L86" s="39"/>
      <c r="M86" s="39"/>
      <c r="N86" s="39"/>
      <c r="O86" s="39"/>
      <c r="P86" s="39"/>
      <c r="Q86" s="39"/>
      <c r="R86" s="39"/>
      <c r="S86" s="40"/>
      <c r="T86" s="40"/>
      <c r="U86" s="40"/>
      <c r="V86" s="39"/>
      <c r="W86" s="39"/>
      <c r="X86" s="39"/>
      <c r="Y86" s="39"/>
      <c r="Z86" s="39"/>
      <c r="AA86" s="39"/>
      <c r="AB86" s="39"/>
      <c r="AC86" s="39"/>
      <c r="AD86" s="39"/>
      <c r="AE86" s="1232"/>
      <c r="AF86" s="1233"/>
      <c r="AG86" s="1234"/>
    </row>
    <row r="87" spans="2:33" ht="28.5" customHeight="1">
      <c r="B87" s="1353"/>
      <c r="C87" s="1356"/>
      <c r="D87" s="1356"/>
      <c r="E87" s="1356"/>
      <c r="F87" s="1298"/>
      <c r="G87" s="1299"/>
      <c r="H87" s="38" t="s">
        <v>127</v>
      </c>
      <c r="I87" s="38"/>
      <c r="J87" s="38"/>
      <c r="K87" s="39"/>
      <c r="L87" s="39"/>
      <c r="M87" s="39"/>
      <c r="N87" s="39"/>
      <c r="O87" s="39"/>
      <c r="P87" s="39"/>
      <c r="Q87" s="39"/>
      <c r="R87" s="39"/>
      <c r="S87" s="40"/>
      <c r="T87" s="40"/>
      <c r="U87" s="40"/>
      <c r="V87" s="39"/>
      <c r="W87" s="39"/>
      <c r="X87" s="39"/>
      <c r="Y87" s="39"/>
      <c r="Z87" s="39"/>
      <c r="AA87" s="39"/>
      <c r="AB87" s="39"/>
      <c r="AC87" s="39"/>
      <c r="AD87" s="42"/>
      <c r="AE87" s="1232"/>
      <c r="AF87" s="1233"/>
      <c r="AG87" s="1234"/>
    </row>
    <row r="88" spans="2:33" ht="28.5" customHeight="1">
      <c r="B88" s="1353"/>
      <c r="C88" s="1356"/>
      <c r="D88" s="1356"/>
      <c r="E88" s="1356"/>
      <c r="F88" s="1298"/>
      <c r="G88" s="1299"/>
      <c r="H88" s="1339" t="s">
        <v>142</v>
      </c>
      <c r="I88" s="1340"/>
      <c r="J88" s="1340"/>
      <c r="K88" s="1340"/>
      <c r="L88" s="1340"/>
      <c r="M88" s="1340"/>
      <c r="N88" s="1340"/>
      <c r="O88" s="1340"/>
      <c r="P88" s="1340"/>
      <c r="Q88" s="1340"/>
      <c r="R88" s="1340"/>
      <c r="S88" s="1340"/>
      <c r="T88" s="1340"/>
      <c r="U88" s="1340"/>
      <c r="V88" s="1340"/>
      <c r="W88" s="1340"/>
      <c r="X88" s="1340"/>
      <c r="Y88" s="1340"/>
      <c r="Z88" s="1340"/>
      <c r="AA88" s="1340"/>
      <c r="AB88" s="1340"/>
      <c r="AC88" s="1340"/>
      <c r="AD88" s="1341"/>
      <c r="AE88" s="1342"/>
      <c r="AF88" s="1343"/>
      <c r="AG88" s="1344"/>
    </row>
    <row r="89" spans="2:33" ht="28.5" customHeight="1">
      <c r="B89" s="1353"/>
      <c r="C89" s="1356"/>
      <c r="D89" s="1356"/>
      <c r="E89" s="1356"/>
      <c r="F89" s="1298"/>
      <c r="G89" s="1299"/>
      <c r="H89" s="38" t="s">
        <v>172</v>
      </c>
      <c r="I89" s="38"/>
      <c r="J89" s="38"/>
      <c r="K89" s="39"/>
      <c r="L89" s="39"/>
      <c r="M89" s="39"/>
      <c r="N89" s="39"/>
      <c r="O89" s="39"/>
      <c r="P89" s="39"/>
      <c r="Q89" s="39"/>
      <c r="R89" s="39"/>
      <c r="S89" s="40"/>
      <c r="T89" s="40"/>
      <c r="U89" s="40"/>
      <c r="V89" s="39"/>
      <c r="W89" s="39"/>
      <c r="X89" s="39"/>
      <c r="Y89" s="39"/>
      <c r="Z89" s="39"/>
      <c r="AA89" s="39"/>
      <c r="AB89" s="39"/>
      <c r="AC89" s="39"/>
      <c r="AD89" s="39"/>
      <c r="AE89" s="1232"/>
      <c r="AF89" s="1233"/>
      <c r="AG89" s="1234"/>
    </row>
    <row r="90" spans="2:33" ht="28.5" customHeight="1">
      <c r="B90" s="1353"/>
      <c r="C90" s="1356"/>
      <c r="D90" s="1356"/>
      <c r="E90" s="1356"/>
      <c r="F90" s="1296" t="s">
        <v>146</v>
      </c>
      <c r="G90" s="1297"/>
      <c r="H90" s="536" t="s">
        <v>173</v>
      </c>
      <c r="I90" s="32"/>
      <c r="J90" s="32"/>
      <c r="K90" s="33"/>
      <c r="L90" s="33"/>
      <c r="M90" s="33"/>
      <c r="N90" s="33"/>
      <c r="O90" s="33"/>
      <c r="P90" s="33"/>
      <c r="Q90" s="33"/>
      <c r="R90" s="33"/>
      <c r="S90" s="34"/>
      <c r="T90" s="34"/>
      <c r="U90" s="34"/>
      <c r="V90" s="33"/>
      <c r="W90" s="33"/>
      <c r="X90" s="33"/>
      <c r="Y90" s="33"/>
      <c r="Z90" s="33"/>
      <c r="AA90" s="33"/>
      <c r="AB90" s="33"/>
      <c r="AC90" s="33"/>
      <c r="AD90" s="531"/>
      <c r="AE90" s="1241"/>
      <c r="AF90" s="1242"/>
      <c r="AG90" s="1243"/>
    </row>
    <row r="91" spans="2:33" ht="28.5" customHeight="1">
      <c r="B91" s="1353"/>
      <c r="C91" s="1356"/>
      <c r="D91" s="1356"/>
      <c r="E91" s="1356"/>
      <c r="F91" s="1298"/>
      <c r="G91" s="1299"/>
      <c r="H91" s="29" t="s">
        <v>141</v>
      </c>
      <c r="I91" s="29"/>
      <c r="J91" s="29"/>
      <c r="K91" s="30"/>
      <c r="L91" s="30"/>
      <c r="M91" s="30"/>
      <c r="N91" s="30"/>
      <c r="O91" s="30"/>
      <c r="P91" s="30"/>
      <c r="Q91" s="30"/>
      <c r="R91" s="30"/>
      <c r="S91" s="31"/>
      <c r="T91" s="31"/>
      <c r="U91" s="31"/>
      <c r="V91" s="30"/>
      <c r="W91" s="30"/>
      <c r="X91" s="30"/>
      <c r="Y91" s="30"/>
      <c r="Z91" s="30"/>
      <c r="AA91" s="30"/>
      <c r="AB91" s="30"/>
      <c r="AC91" s="30"/>
      <c r="AD91" s="41"/>
      <c r="AE91" s="1229"/>
      <c r="AF91" s="1230"/>
      <c r="AG91" s="1231"/>
    </row>
    <row r="92" spans="2:33" ht="28.5" customHeight="1">
      <c r="B92" s="1353"/>
      <c r="C92" s="1356"/>
      <c r="D92" s="1356"/>
      <c r="E92" s="1356"/>
      <c r="F92" s="1298"/>
      <c r="G92" s="1299"/>
      <c r="H92" s="38" t="s">
        <v>127</v>
      </c>
      <c r="I92" s="38"/>
      <c r="J92" s="38"/>
      <c r="K92" s="39"/>
      <c r="L92" s="39"/>
      <c r="M92" s="39"/>
      <c r="N92" s="39"/>
      <c r="O92" s="39"/>
      <c r="P92" s="39"/>
      <c r="Q92" s="39"/>
      <c r="R92" s="39"/>
      <c r="S92" s="40"/>
      <c r="T92" s="40"/>
      <c r="U92" s="40"/>
      <c r="V92" s="39"/>
      <c r="W92" s="39"/>
      <c r="X92" s="39"/>
      <c r="Y92" s="39"/>
      <c r="Z92" s="39"/>
      <c r="AA92" s="39"/>
      <c r="AB92" s="39"/>
      <c r="AC92" s="39"/>
      <c r="AD92" s="42"/>
      <c r="AE92" s="1232"/>
      <c r="AF92" s="1233"/>
      <c r="AG92" s="1234"/>
    </row>
    <row r="93" spans="2:33" ht="28.5" customHeight="1">
      <c r="B93" s="1353"/>
      <c r="C93" s="1356"/>
      <c r="D93" s="1356"/>
      <c r="E93" s="1356"/>
      <c r="F93" s="1298"/>
      <c r="G93" s="1299"/>
      <c r="H93" s="1346" t="s">
        <v>142</v>
      </c>
      <c r="I93" s="1347"/>
      <c r="J93" s="1347"/>
      <c r="K93" s="1347"/>
      <c r="L93" s="1347"/>
      <c r="M93" s="1347"/>
      <c r="N93" s="1347"/>
      <c r="O93" s="1347"/>
      <c r="P93" s="1347"/>
      <c r="Q93" s="1347"/>
      <c r="R93" s="1347"/>
      <c r="S93" s="1347"/>
      <c r="T93" s="1347"/>
      <c r="U93" s="1347"/>
      <c r="V93" s="1347"/>
      <c r="W93" s="1347"/>
      <c r="X93" s="1347"/>
      <c r="Y93" s="1347"/>
      <c r="Z93" s="1347"/>
      <c r="AA93" s="1347"/>
      <c r="AB93" s="1347"/>
      <c r="AC93" s="1347"/>
      <c r="AD93" s="1348"/>
      <c r="AE93" s="1235"/>
      <c r="AF93" s="1236"/>
      <c r="AG93" s="1237"/>
    </row>
    <row r="94" spans="2:33" ht="28.5" customHeight="1">
      <c r="B94" s="1353"/>
      <c r="C94" s="1356"/>
      <c r="D94" s="1356"/>
      <c r="E94" s="1356"/>
      <c r="F94" s="1357" t="s">
        <v>174</v>
      </c>
      <c r="G94" s="1358"/>
      <c r="H94" s="288" t="s">
        <v>131</v>
      </c>
      <c r="I94" s="288"/>
      <c r="J94" s="288"/>
      <c r="K94" s="428"/>
      <c r="L94" s="428"/>
      <c r="M94" s="428"/>
      <c r="N94" s="428"/>
      <c r="O94" s="428"/>
      <c r="P94" s="428"/>
      <c r="Q94" s="428"/>
      <c r="R94" s="428"/>
      <c r="S94" s="430"/>
      <c r="T94" s="430"/>
      <c r="U94" s="430"/>
      <c r="V94" s="428"/>
      <c r="W94" s="428"/>
      <c r="X94" s="428"/>
      <c r="Y94" s="428"/>
      <c r="Z94" s="428"/>
      <c r="AA94" s="428"/>
      <c r="AB94" s="428"/>
      <c r="AC94" s="428"/>
      <c r="AD94" s="535"/>
      <c r="AE94" s="1350"/>
      <c r="AF94" s="1351"/>
      <c r="AG94" s="1352"/>
    </row>
    <row r="95" spans="2:33" ht="28.5" customHeight="1" thickBot="1">
      <c r="B95" s="1312"/>
      <c r="C95" s="1260"/>
      <c r="D95" s="1260"/>
      <c r="E95" s="1260"/>
      <c r="F95" s="1359"/>
      <c r="G95" s="1360"/>
      <c r="H95" s="53" t="s">
        <v>175</v>
      </c>
      <c r="I95" s="53"/>
      <c r="J95" s="53"/>
      <c r="K95" s="55"/>
      <c r="L95" s="55"/>
      <c r="M95" s="55"/>
      <c r="N95" s="55"/>
      <c r="O95" s="55"/>
      <c r="P95" s="55"/>
      <c r="Q95" s="55"/>
      <c r="R95" s="55"/>
      <c r="S95" s="54"/>
      <c r="T95" s="54"/>
      <c r="U95" s="54"/>
      <c r="V95" s="55"/>
      <c r="W95" s="55"/>
      <c r="X95" s="55"/>
      <c r="Y95" s="55"/>
      <c r="Z95" s="55"/>
      <c r="AA95" s="55"/>
      <c r="AB95" s="55"/>
      <c r="AC95" s="55"/>
      <c r="AD95" s="55"/>
      <c r="AE95" s="1293"/>
      <c r="AF95" s="1294"/>
      <c r="AG95" s="1295"/>
    </row>
    <row r="96" spans="2:33" ht="28.5" customHeight="1" thickBot="1">
      <c r="B96" s="48" t="s">
        <v>176</v>
      </c>
      <c r="C96" s="49"/>
      <c r="D96" s="49"/>
      <c r="E96" s="49"/>
      <c r="F96" s="49"/>
      <c r="G96" s="49"/>
      <c r="H96" s="49"/>
      <c r="I96" s="49"/>
      <c r="J96" s="49"/>
      <c r="K96" s="50"/>
      <c r="L96" s="50"/>
      <c r="M96" s="50"/>
      <c r="N96" s="50"/>
      <c r="O96" s="50"/>
      <c r="P96" s="50"/>
      <c r="Q96" s="50"/>
      <c r="R96" s="50"/>
      <c r="S96" s="12"/>
      <c r="T96" s="12"/>
      <c r="U96" s="12"/>
      <c r="V96" s="50"/>
      <c r="W96" s="50"/>
      <c r="X96" s="50"/>
      <c r="Y96" s="50"/>
      <c r="Z96" s="50"/>
      <c r="AA96" s="1302"/>
      <c r="AB96" s="1303"/>
      <c r="AC96" s="1303"/>
      <c r="AD96" s="1303"/>
      <c r="AE96" s="1303"/>
      <c r="AF96" s="1303"/>
      <c r="AG96" s="51" t="s">
        <v>63</v>
      </c>
    </row>
    <row r="97" spans="2:33" ht="15" customHeight="1">
      <c r="B97" s="13" t="s">
        <v>155</v>
      </c>
      <c r="C97" s="14"/>
      <c r="D97" s="14"/>
      <c r="E97" s="14"/>
      <c r="F97" s="14"/>
      <c r="G97" s="241"/>
      <c r="H97" s="241"/>
      <c r="I97" s="241"/>
      <c r="J97" s="15"/>
      <c r="K97" s="15"/>
      <c r="L97" s="15"/>
      <c r="M97" s="15"/>
      <c r="N97" s="15"/>
      <c r="O97" s="15"/>
      <c r="P97" s="15"/>
      <c r="Q97" s="15"/>
      <c r="R97" s="15"/>
      <c r="S97" s="241"/>
      <c r="T97" s="241"/>
      <c r="U97" s="241"/>
      <c r="V97" s="15"/>
      <c r="W97" s="15"/>
      <c r="X97" s="15"/>
      <c r="Y97" s="15"/>
      <c r="Z97" s="15"/>
      <c r="AA97" s="15"/>
      <c r="AB97" s="15"/>
      <c r="AC97" s="15"/>
      <c r="AD97" s="15"/>
      <c r="AE97" s="241"/>
      <c r="AF97" s="241"/>
      <c r="AG97" s="241"/>
    </row>
    <row r="98" spans="2:33" ht="15" customHeight="1">
      <c r="B98" s="13" t="s">
        <v>177</v>
      </c>
      <c r="C98" s="14"/>
      <c r="D98" s="14"/>
      <c r="E98" s="14"/>
      <c r="F98" s="14"/>
      <c r="G98" s="241"/>
      <c r="H98" s="241"/>
      <c r="I98" s="241"/>
      <c r="J98" s="15"/>
      <c r="K98" s="15"/>
      <c r="L98" s="15"/>
      <c r="M98" s="15"/>
      <c r="N98" s="15"/>
      <c r="O98" s="15"/>
      <c r="P98" s="15"/>
      <c r="Q98" s="15"/>
      <c r="R98" s="15"/>
      <c r="S98" s="241"/>
      <c r="T98" s="241"/>
      <c r="U98" s="241"/>
      <c r="V98" s="15"/>
      <c r="W98" s="15"/>
      <c r="X98" s="15"/>
      <c r="Y98" s="15"/>
      <c r="Z98" s="15"/>
      <c r="AA98" s="15"/>
      <c r="AB98" s="15"/>
      <c r="AC98" s="15"/>
      <c r="AD98" s="15"/>
      <c r="AE98" s="241"/>
      <c r="AF98" s="241"/>
      <c r="AG98" s="241"/>
    </row>
    <row r="99" spans="2:33" ht="15" customHeight="1">
      <c r="B99" s="57" t="s">
        <v>178</v>
      </c>
    </row>
    <row r="100" spans="2:33" ht="15" customHeight="1">
      <c r="B100" s="57"/>
    </row>
    <row r="101" spans="2:33" ht="20.25" customHeight="1">
      <c r="V101" s="1093" t="s">
        <v>70</v>
      </c>
      <c r="W101" s="1093"/>
      <c r="X101" s="1093"/>
      <c r="Y101" s="1093"/>
      <c r="Z101" s="422"/>
      <c r="AA101" s="422"/>
      <c r="AB101" s="422"/>
      <c r="AC101" s="422"/>
      <c r="AD101" s="422"/>
      <c r="AE101" s="422"/>
      <c r="AF101" s="422"/>
      <c r="AG101" s="422"/>
    </row>
    <row r="102" spans="2:33" ht="20.25" customHeight="1">
      <c r="V102" s="1094" t="s">
        <v>71</v>
      </c>
      <c r="W102" s="1094"/>
      <c r="X102" s="1094"/>
      <c r="Y102" s="1094"/>
      <c r="Z102" s="1095"/>
      <c r="AA102" s="1095"/>
      <c r="AB102" s="1095"/>
      <c r="AC102" s="1095"/>
      <c r="AD102" s="1095"/>
      <c r="AE102" s="1095"/>
      <c r="AF102" s="1095"/>
      <c r="AG102" s="1095"/>
    </row>
  </sheetData>
  <dataConsolidate/>
  <mergeCells count="119">
    <mergeCell ref="B50:E80"/>
    <mergeCell ref="AE39:AG39"/>
    <mergeCell ref="AE40:AG40"/>
    <mergeCell ref="AE41:AG41"/>
    <mergeCell ref="B83:E95"/>
    <mergeCell ref="F94:G95"/>
    <mergeCell ref="AE95:AG95"/>
    <mergeCell ref="O9:T9"/>
    <mergeCell ref="U9:AG9"/>
    <mergeCell ref="O10:T10"/>
    <mergeCell ref="O11:T11"/>
    <mergeCell ref="U11:AG11"/>
    <mergeCell ref="B14:AG14"/>
    <mergeCell ref="B19:L19"/>
    <mergeCell ref="M19:T19"/>
    <mergeCell ref="B20:E23"/>
    <mergeCell ref="F20:L20"/>
    <mergeCell ref="M20:S20"/>
    <mergeCell ref="T20:Z20"/>
    <mergeCell ref="AA20:AG20"/>
    <mergeCell ref="AG21:AG23"/>
    <mergeCell ref="N22:S22"/>
    <mergeCell ref="N23:R23"/>
    <mergeCell ref="B24:E47"/>
    <mergeCell ref="F21:K23"/>
    <mergeCell ref="L21:L23"/>
    <mergeCell ref="M21:R21"/>
    <mergeCell ref="T21:Y23"/>
    <mergeCell ref="Z21:Z23"/>
    <mergeCell ref="AA21:AF23"/>
    <mergeCell ref="B3:AG3"/>
    <mergeCell ref="E5:J5"/>
    <mergeCell ref="V6:AG6"/>
    <mergeCell ref="O7:T7"/>
    <mergeCell ref="U7:AG7"/>
    <mergeCell ref="O8:T8"/>
    <mergeCell ref="U8:AG8"/>
    <mergeCell ref="B15:B16"/>
    <mergeCell ref="C15:Z16"/>
    <mergeCell ref="AA15:AG16"/>
    <mergeCell ref="F37:G47"/>
    <mergeCell ref="AE37:AG37"/>
    <mergeCell ref="AE38:AG38"/>
    <mergeCell ref="AE42:AG42"/>
    <mergeCell ref="AE44:AG44"/>
    <mergeCell ref="AE29:AG29"/>
    <mergeCell ref="AE30:AG30"/>
    <mergeCell ref="AE32:AG32"/>
    <mergeCell ref="AE33:AG33"/>
    <mergeCell ref="AE34:AG34"/>
    <mergeCell ref="AE35:AG35"/>
    <mergeCell ref="AE31:AG31"/>
    <mergeCell ref="AE43:AG43"/>
    <mergeCell ref="AE45:AG45"/>
    <mergeCell ref="AE47:AG47"/>
    <mergeCell ref="AE36:AG36"/>
    <mergeCell ref="F24:G36"/>
    <mergeCell ref="AE24:AG24"/>
    <mergeCell ref="AE25:AG25"/>
    <mergeCell ref="AE26:AG26"/>
    <mergeCell ref="AE27:AG27"/>
    <mergeCell ref="AE28:AG28"/>
    <mergeCell ref="F69:G75"/>
    <mergeCell ref="AE69:AG69"/>
    <mergeCell ref="AE70:AG70"/>
    <mergeCell ref="AE71:AG71"/>
    <mergeCell ref="AE73:AG73"/>
    <mergeCell ref="AE75:AG75"/>
    <mergeCell ref="H79:AD79"/>
    <mergeCell ref="AE79:AG79"/>
    <mergeCell ref="AE80:AG80"/>
    <mergeCell ref="AA96:AF96"/>
    <mergeCell ref="V101:Y101"/>
    <mergeCell ref="V102:Y102"/>
    <mergeCell ref="Z102:AG102"/>
    <mergeCell ref="AE58:AG58"/>
    <mergeCell ref="AE61:AG61"/>
    <mergeCell ref="AE62:AG62"/>
    <mergeCell ref="AE63:AG63"/>
    <mergeCell ref="AE64:AG64"/>
    <mergeCell ref="AE59:AG59"/>
    <mergeCell ref="AE60:AG60"/>
    <mergeCell ref="AE89:AG89"/>
    <mergeCell ref="H93:AD93"/>
    <mergeCell ref="H74:AD74"/>
    <mergeCell ref="AE74:AG74"/>
    <mergeCell ref="AE94:AG94"/>
    <mergeCell ref="AE90:AG90"/>
    <mergeCell ref="AE92:AG92"/>
    <mergeCell ref="AE93:AG93"/>
    <mergeCell ref="AE83:AG83"/>
    <mergeCell ref="AE84:AG84"/>
    <mergeCell ref="AE85:AG85"/>
    <mergeCell ref="AE87:AG87"/>
    <mergeCell ref="AE77:AG77"/>
    <mergeCell ref="H65:AD65"/>
    <mergeCell ref="AE65:AG65"/>
    <mergeCell ref="AE66:AG66"/>
    <mergeCell ref="AE67:AG67"/>
    <mergeCell ref="AE68:AG68"/>
    <mergeCell ref="AE91:AG91"/>
    <mergeCell ref="F50:G68"/>
    <mergeCell ref="AE50:AG50"/>
    <mergeCell ref="AE51:AG51"/>
    <mergeCell ref="AE52:AG52"/>
    <mergeCell ref="AE53:AG53"/>
    <mergeCell ref="AE54:AG54"/>
    <mergeCell ref="AE55:AG55"/>
    <mergeCell ref="AE56:AG56"/>
    <mergeCell ref="AE57:AG57"/>
    <mergeCell ref="F90:G93"/>
    <mergeCell ref="F83:G89"/>
    <mergeCell ref="AE86:AG86"/>
    <mergeCell ref="H88:AD88"/>
    <mergeCell ref="AE88:AG88"/>
    <mergeCell ref="F76:G80"/>
    <mergeCell ref="AE76:AG76"/>
    <mergeCell ref="AE78:AG78"/>
    <mergeCell ref="AE72:AG72"/>
  </mergeCells>
  <phoneticPr fontId="5"/>
  <dataValidations count="4">
    <dataValidation type="list" allowBlank="1" showInputMessage="1" showErrorMessage="1" sqref="AE24:AG28 AE30:AG30 AE80 AF44:AG45 AE50:AG56 AE58:AG59 AE61:AG74 AE75 AE76:AG79 AE44:AE47 AE83:AG88 AE89 AE32:AG38 AE39:AE41 AF39:AG40 AE42:AG42 AE90:AG95" xr:uid="{00000000-0002-0000-0300-000000000000}">
      <formula1>$AL$1:$AL$2</formula1>
    </dataValidation>
    <dataValidation type="list" allowBlank="1" showInputMessage="1" showErrorMessage="1" sqref="AA15:AG16" xr:uid="{00000000-0002-0000-0300-000001000000}">
      <formula1>$AK$1</formula1>
    </dataValidation>
    <dataValidation type="list" allowBlank="1" showInputMessage="1" showErrorMessage="1" sqref="AE29:AG29 AE57:AG57" xr:uid="{00000000-0002-0000-0300-000002000000}">
      <formula1>"施設内調理,外部搬入"</formula1>
    </dataValidation>
    <dataValidation type="list" allowBlank="1" showInputMessage="1" showErrorMessage="1" sqref="AE31:AG31 AE43:AG43 AE60:AG60" xr:uid="{00000000-0002-0000-0300-000003000000}">
      <formula1>"Ａ,Ｂ"</formula1>
    </dataValidation>
  </dataValidations>
  <printOptions horizontalCentered="1"/>
  <pageMargins left="0.78740157480314965" right="0.78740157480314965" top="0.59055118110236227" bottom="0.59055118110236227" header="0.51181102362204722" footer="0.51181102362204722"/>
  <pageSetup paperSize="9" scale="73" fitToHeight="2" orientation="portrait" r:id="rId1"/>
  <headerFooter alignWithMargins="0"/>
  <rowBreaks count="2" manualBreakCount="2">
    <brk id="48" max="33" man="1"/>
    <brk id="81"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sheetPr>
  <dimension ref="B1:AN53"/>
  <sheetViews>
    <sheetView showGridLines="0" view="pageBreakPreview" zoomScale="55" zoomScaleNormal="100" zoomScaleSheetLayoutView="55" workbookViewId="0">
      <selection activeCell="O19" sqref="O19"/>
    </sheetView>
  </sheetViews>
  <sheetFormatPr defaultColWidth="9" defaultRowHeight="18" customHeight="1"/>
  <cols>
    <col min="1" max="1" width="2.44140625" style="1" customWidth="1"/>
    <col min="2" max="29" width="3" style="1" customWidth="1"/>
    <col min="30" max="30" width="2.77734375" style="1" customWidth="1"/>
    <col min="31" max="34" width="3" style="1" customWidth="1"/>
    <col min="35" max="35" width="2.44140625" style="1" customWidth="1"/>
    <col min="36" max="38" width="3" style="1" customWidth="1"/>
    <col min="39" max="40" width="3" style="1" hidden="1" customWidth="1"/>
    <col min="41" max="47" width="3" style="1" customWidth="1"/>
    <col min="48" max="16384" width="9" style="1"/>
  </cols>
  <sheetData>
    <row r="1" spans="2:40" ht="18" customHeight="1">
      <c r="B1" s="86" t="s">
        <v>179</v>
      </c>
      <c r="AM1" s="1" t="s">
        <v>180</v>
      </c>
      <c r="AN1" s="1" t="s">
        <v>181</v>
      </c>
    </row>
    <row r="2" spans="2:40" ht="18" customHeight="1">
      <c r="B2" s="1199" t="s">
        <v>182</v>
      </c>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row>
    <row r="3" spans="2:40" ht="18" customHeight="1" thickBot="1">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2:40" ht="17.25" customHeight="1">
      <c r="D4" s="10"/>
      <c r="E4" s="10"/>
      <c r="F4" s="10"/>
      <c r="G4" s="10"/>
      <c r="H4" s="10"/>
      <c r="I4" s="10"/>
      <c r="P4" s="1023" t="s">
        <v>8</v>
      </c>
      <c r="Q4" s="1024"/>
      <c r="R4" s="1024"/>
      <c r="S4" s="1024"/>
      <c r="T4" s="1024"/>
      <c r="U4" s="1024"/>
      <c r="V4" s="1157">
        <f>【様式１】加算率!U7</f>
        <v>0</v>
      </c>
      <c r="W4" s="1158"/>
      <c r="X4" s="1158"/>
      <c r="Y4" s="1158"/>
      <c r="Z4" s="1158"/>
      <c r="AA4" s="1158"/>
      <c r="AB4" s="1158"/>
      <c r="AC4" s="1158"/>
      <c r="AD4" s="1158"/>
      <c r="AE4" s="1158"/>
      <c r="AF4" s="1158"/>
      <c r="AG4" s="1158"/>
      <c r="AH4" s="1159"/>
    </row>
    <row r="5" spans="2:40" ht="17.25" customHeight="1">
      <c r="D5" s="10"/>
      <c r="E5" s="10"/>
      <c r="F5" s="10"/>
      <c r="P5" s="1011" t="s">
        <v>10</v>
      </c>
      <c r="Q5" s="1012"/>
      <c r="R5" s="1012"/>
      <c r="S5" s="1012"/>
      <c r="T5" s="1012"/>
      <c r="U5" s="1012"/>
      <c r="V5" s="1401">
        <f>【様式１】加算率!U8</f>
        <v>0</v>
      </c>
      <c r="W5" s="1402"/>
      <c r="X5" s="1402"/>
      <c r="Y5" s="1402"/>
      <c r="Z5" s="1402"/>
      <c r="AA5" s="1402"/>
      <c r="AB5" s="1402"/>
      <c r="AC5" s="1402"/>
      <c r="AD5" s="1402"/>
      <c r="AE5" s="1402"/>
      <c r="AF5" s="1402"/>
      <c r="AG5" s="1402"/>
      <c r="AH5" s="1403"/>
    </row>
    <row r="6" spans="2:40" ht="17.25" customHeight="1">
      <c r="D6" s="10"/>
      <c r="E6" s="10"/>
      <c r="F6" s="10"/>
      <c r="P6" s="1011" t="s">
        <v>12</v>
      </c>
      <c r="Q6" s="1012"/>
      <c r="R6" s="1012"/>
      <c r="S6" s="1012"/>
      <c r="T6" s="1012"/>
      <c r="U6" s="1012"/>
      <c r="V6" s="1401">
        <f>【様式１】加算率!U9</f>
        <v>0</v>
      </c>
      <c r="W6" s="1402"/>
      <c r="X6" s="1402"/>
      <c r="Y6" s="1402"/>
      <c r="Z6" s="1402"/>
      <c r="AA6" s="1402"/>
      <c r="AB6" s="1402"/>
      <c r="AC6" s="1402"/>
      <c r="AD6" s="1402"/>
      <c r="AE6" s="1402"/>
      <c r="AF6" s="1402"/>
      <c r="AG6" s="1402"/>
      <c r="AH6" s="1403"/>
    </row>
    <row r="7" spans="2:40" ht="17.25" customHeight="1" thickBot="1">
      <c r="D7" s="10"/>
      <c r="E7" s="10"/>
      <c r="F7" s="10"/>
      <c r="G7" s="553"/>
      <c r="H7" s="553"/>
      <c r="I7" s="553"/>
      <c r="J7" s="553"/>
      <c r="K7" s="553"/>
      <c r="L7" s="553"/>
      <c r="M7" s="10"/>
      <c r="N7" s="10"/>
      <c r="O7" s="10"/>
      <c r="P7" s="1016" t="s">
        <v>14</v>
      </c>
      <c r="Q7" s="1017"/>
      <c r="R7" s="1017"/>
      <c r="S7" s="1017"/>
      <c r="T7" s="1017"/>
      <c r="U7" s="1017"/>
      <c r="V7" s="64">
        <f>【様式１】加算率!U10</f>
        <v>0</v>
      </c>
      <c r="W7" s="63">
        <f>【様式１】加算率!V10</f>
        <v>0</v>
      </c>
      <c r="X7" s="64">
        <f>【様式１】加算率!W10</f>
        <v>0</v>
      </c>
      <c r="Y7" s="62">
        <f>【様式１】加算率!X10</f>
        <v>0</v>
      </c>
      <c r="Z7" s="63">
        <f>【様式１】加算率!Y10</f>
        <v>0</v>
      </c>
      <c r="AA7" s="64">
        <f>【様式１】加算率!Z10</f>
        <v>0</v>
      </c>
      <c r="AB7" s="63">
        <f>【様式１】加算率!AA10</f>
        <v>0</v>
      </c>
      <c r="AC7" s="64">
        <f>【様式１】加算率!AB10</f>
        <v>0</v>
      </c>
      <c r="AD7" s="62">
        <f>【様式１】加算率!AC10</f>
        <v>0</v>
      </c>
      <c r="AE7" s="62">
        <f>【様式１】加算率!AD10</f>
        <v>0</v>
      </c>
      <c r="AF7" s="62">
        <f>【様式１】加算率!AE10</f>
        <v>0</v>
      </c>
      <c r="AG7" s="63">
        <f>【様式１】加算率!AF10</f>
        <v>0</v>
      </c>
      <c r="AH7" s="65">
        <f>【様式１】加算率!AG10</f>
        <v>0</v>
      </c>
    </row>
    <row r="8" spans="2:40" ht="9.9" customHeight="1">
      <c r="D8" s="10"/>
      <c r="E8" s="10"/>
      <c r="F8" s="10"/>
      <c r="G8" s="553"/>
      <c r="H8" s="553"/>
      <c r="I8" s="553"/>
      <c r="J8" s="553"/>
      <c r="K8" s="553"/>
      <c r="L8" s="553"/>
      <c r="M8" s="10"/>
      <c r="N8" s="10"/>
      <c r="O8" s="10"/>
      <c r="P8" s="553"/>
      <c r="Q8" s="553"/>
      <c r="R8" s="553"/>
      <c r="S8" s="553"/>
      <c r="T8" s="553"/>
      <c r="U8" s="553"/>
      <c r="V8" s="241"/>
      <c r="W8" s="241"/>
      <c r="X8" s="241"/>
      <c r="Y8" s="241"/>
      <c r="Z8" s="241"/>
      <c r="AA8" s="241"/>
      <c r="AB8" s="241"/>
      <c r="AC8" s="241"/>
      <c r="AD8" s="241"/>
      <c r="AE8" s="241"/>
      <c r="AF8" s="241"/>
      <c r="AG8" s="241"/>
      <c r="AH8" s="241"/>
    </row>
    <row r="9" spans="2:40" ht="18" customHeight="1" thickBot="1">
      <c r="B9" s="1" t="s">
        <v>183</v>
      </c>
    </row>
    <row r="10" spans="2:40" ht="18" customHeight="1">
      <c r="C10" s="284" t="s">
        <v>77</v>
      </c>
      <c r="D10" s="1407" t="s">
        <v>36</v>
      </c>
      <c r="E10" s="1407"/>
      <c r="F10" s="1407"/>
      <c r="G10" s="1407"/>
      <c r="H10" s="1407"/>
      <c r="I10" s="1407"/>
      <c r="J10" s="1407"/>
      <c r="K10" s="1407"/>
      <c r="L10" s="250"/>
      <c r="M10" s="250"/>
      <c r="N10" s="250"/>
      <c r="O10" s="250"/>
      <c r="P10" s="285"/>
      <c r="Q10" s="1411" t="str">
        <f>【様式１】加算率!C30</f>
        <v>　</v>
      </c>
      <c r="R10" s="1412"/>
      <c r="S10" s="1412"/>
      <c r="T10" s="1413"/>
    </row>
    <row r="11" spans="2:40" ht="18" customHeight="1">
      <c r="C11" s="286" t="s">
        <v>84</v>
      </c>
      <c r="D11" s="287" t="s">
        <v>184</v>
      </c>
      <c r="E11" s="287"/>
      <c r="F11" s="287"/>
      <c r="G11" s="287"/>
      <c r="H11" s="287"/>
      <c r="I11" s="287"/>
      <c r="J11" s="287"/>
      <c r="K11" s="287"/>
      <c r="L11" s="288"/>
      <c r="M11" s="288"/>
      <c r="N11" s="288"/>
      <c r="O11" s="288"/>
      <c r="P11" s="289"/>
      <c r="Q11" s="1389">
        <f>【様式１】加算率!AA17</f>
        <v>0</v>
      </c>
      <c r="R11" s="1390"/>
      <c r="S11" s="1390"/>
      <c r="T11" s="290" t="s">
        <v>24</v>
      </c>
    </row>
    <row r="12" spans="2:40" ht="18" customHeight="1" thickBot="1">
      <c r="C12" s="291"/>
      <c r="F12" s="1395" t="s">
        <v>185</v>
      </c>
      <c r="G12" s="1396"/>
      <c r="H12" s="1396"/>
      <c r="I12" s="1396"/>
      <c r="J12" s="1396"/>
      <c r="K12" s="1396"/>
      <c r="L12" s="1396"/>
      <c r="M12" s="1396"/>
      <c r="N12" s="1396"/>
      <c r="O12" s="1396"/>
      <c r="P12" s="1397"/>
      <c r="Q12" s="1391"/>
      <c r="R12" s="1392"/>
      <c r="S12" s="1392"/>
      <c r="T12" s="290" t="s">
        <v>24</v>
      </c>
    </row>
    <row r="13" spans="2:40" ht="33.9" customHeight="1">
      <c r="C13" s="286" t="s">
        <v>186</v>
      </c>
      <c r="D13" s="1408" t="s">
        <v>187</v>
      </c>
      <c r="E13" s="1409"/>
      <c r="F13" s="1409"/>
      <c r="G13" s="1409"/>
      <c r="H13" s="1409"/>
      <c r="I13" s="1409"/>
      <c r="J13" s="1409"/>
      <c r="K13" s="1409"/>
      <c r="L13" s="1409"/>
      <c r="M13" s="1409"/>
      <c r="N13" s="1409"/>
      <c r="O13" s="1409"/>
      <c r="P13" s="1410"/>
      <c r="Q13" s="1404"/>
      <c r="R13" s="1405"/>
      <c r="S13" s="1405"/>
      <c r="T13" s="1405"/>
      <c r="U13" s="1406"/>
      <c r="V13" s="1406"/>
      <c r="W13" s="1406"/>
      <c r="X13" s="1406"/>
      <c r="Y13" s="1406"/>
      <c r="Z13" s="1406"/>
      <c r="AA13" s="1406"/>
      <c r="AB13" s="1406"/>
      <c r="AC13" s="1406"/>
      <c r="AD13" s="1406"/>
      <c r="AE13" s="1406"/>
      <c r="AF13" s="1406"/>
      <c r="AG13" s="1406"/>
      <c r="AH13" s="292" t="s">
        <v>188</v>
      </c>
    </row>
    <row r="14" spans="2:40" ht="33.9" customHeight="1">
      <c r="C14" s="577"/>
      <c r="D14" s="293"/>
      <c r="E14" s="294"/>
      <c r="F14" s="1380" t="s">
        <v>189</v>
      </c>
      <c r="G14" s="1381"/>
      <c r="H14" s="1381"/>
      <c r="I14" s="1381"/>
      <c r="J14" s="1381"/>
      <c r="K14" s="1381"/>
      <c r="L14" s="1381"/>
      <c r="M14" s="1381"/>
      <c r="N14" s="1381"/>
      <c r="O14" s="1381"/>
      <c r="P14" s="1382"/>
      <c r="Q14" s="1404"/>
      <c r="R14" s="1405"/>
      <c r="S14" s="1405"/>
      <c r="T14" s="1405"/>
      <c r="U14" s="1405"/>
      <c r="V14" s="1405"/>
      <c r="W14" s="1405"/>
      <c r="X14" s="1405"/>
      <c r="Y14" s="1405"/>
      <c r="Z14" s="1405"/>
      <c r="AA14" s="1405"/>
      <c r="AB14" s="1405"/>
      <c r="AC14" s="1405"/>
      <c r="AD14" s="1405"/>
      <c r="AE14" s="1405"/>
      <c r="AF14" s="1405"/>
      <c r="AG14" s="1405"/>
      <c r="AH14" s="295" t="s">
        <v>188</v>
      </c>
    </row>
    <row r="15" spans="2:40" ht="18" customHeight="1" thickBot="1">
      <c r="C15" s="296" t="s">
        <v>190</v>
      </c>
      <c r="D15" s="1414" t="s">
        <v>191</v>
      </c>
      <c r="E15" s="1414"/>
      <c r="F15" s="1414"/>
      <c r="G15" s="1414"/>
      <c r="H15" s="1414"/>
      <c r="I15" s="1414"/>
      <c r="J15" s="1414"/>
      <c r="K15" s="1414"/>
      <c r="L15" s="1414"/>
      <c r="M15" s="1414"/>
      <c r="N15" s="1414"/>
      <c r="O15" s="1414"/>
      <c r="P15" s="1415"/>
      <c r="Q15" s="1398" t="s">
        <v>192</v>
      </c>
      <c r="R15" s="1399"/>
      <c r="S15" s="1399"/>
      <c r="T15" s="1399"/>
      <c r="U15" s="1399"/>
      <c r="V15" s="1399"/>
      <c r="W15" s="1399"/>
      <c r="X15" s="1399"/>
      <c r="Y15" s="1399"/>
      <c r="Z15" s="1399"/>
      <c r="AA15" s="1399"/>
      <c r="AB15" s="1399"/>
      <c r="AC15" s="1399"/>
      <c r="AD15" s="1399"/>
      <c r="AE15" s="1399"/>
      <c r="AF15" s="1399"/>
      <c r="AG15" s="1399"/>
      <c r="AH15" s="1400"/>
    </row>
    <row r="16" spans="2:40" ht="13.95" customHeight="1">
      <c r="C16" s="1375" t="s">
        <v>193</v>
      </c>
      <c r="D16" s="1375"/>
      <c r="E16" s="1394" t="s">
        <v>467</v>
      </c>
      <c r="F16" s="1394"/>
      <c r="G16" s="1394"/>
      <c r="H16" s="1394"/>
      <c r="I16" s="1394"/>
      <c r="J16" s="1394"/>
      <c r="K16" s="1394"/>
      <c r="L16" s="1394"/>
      <c r="M16" s="1394"/>
      <c r="N16" s="1394"/>
      <c r="O16" s="1394"/>
      <c r="P16" s="1394"/>
      <c r="Q16" s="1394"/>
      <c r="R16" s="1394"/>
      <c r="S16" s="1394"/>
      <c r="T16" s="1394"/>
      <c r="U16" s="1394"/>
      <c r="V16" s="1394"/>
      <c r="W16" s="1394"/>
      <c r="X16" s="1394"/>
      <c r="Y16" s="1394"/>
      <c r="Z16" s="1394"/>
      <c r="AA16" s="1394"/>
      <c r="AB16" s="1394"/>
      <c r="AC16" s="1394"/>
      <c r="AD16" s="1394"/>
      <c r="AE16" s="1394"/>
      <c r="AF16" s="1394"/>
      <c r="AG16" s="1394"/>
      <c r="AH16" s="1394"/>
    </row>
    <row r="17" spans="2:34" ht="50.1" customHeight="1">
      <c r="C17" s="1375" t="s">
        <v>194</v>
      </c>
      <c r="D17" s="1375"/>
      <c r="E17" s="1393" t="s">
        <v>195</v>
      </c>
      <c r="F17" s="1393"/>
      <c r="G17" s="1393"/>
      <c r="H17" s="1393"/>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row>
    <row r="18" spans="2:34" ht="9.9" customHeight="1">
      <c r="C18" s="55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row>
    <row r="19" spans="2:34" ht="18" customHeight="1" thickBot="1">
      <c r="B19" s="1" t="s">
        <v>196</v>
      </c>
    </row>
    <row r="20" spans="2:34" ht="33.9" customHeight="1">
      <c r="C20" s="581" t="s">
        <v>77</v>
      </c>
      <c r="D20" s="1416" t="s">
        <v>483</v>
      </c>
      <c r="E20" s="1206"/>
      <c r="F20" s="1206"/>
      <c r="G20" s="1206"/>
      <c r="H20" s="1206"/>
      <c r="I20" s="1206"/>
      <c r="J20" s="1206"/>
      <c r="K20" s="1206"/>
      <c r="L20" s="1206"/>
      <c r="M20" s="1206"/>
      <c r="N20" s="1206"/>
      <c r="O20" s="1206"/>
      <c r="P20" s="1417"/>
      <c r="Q20" s="1385">
        <f>ROUNDDOWN(Q21+Q30,-3)</f>
        <v>0</v>
      </c>
      <c r="R20" s="1386"/>
      <c r="S20" s="1386"/>
      <c r="T20" s="1386"/>
      <c r="U20" s="1386"/>
      <c r="V20" s="1386"/>
      <c r="W20" s="1386"/>
      <c r="X20" s="1386"/>
      <c r="Y20" s="1386"/>
      <c r="Z20" s="1386"/>
      <c r="AA20" s="1386"/>
      <c r="AB20" s="1386"/>
      <c r="AC20" s="1386"/>
      <c r="AD20" s="1386"/>
      <c r="AE20" s="1386"/>
      <c r="AF20" s="1386"/>
      <c r="AG20" s="1386"/>
      <c r="AH20" s="554" t="s">
        <v>188</v>
      </c>
    </row>
    <row r="21" spans="2:34" ht="17.100000000000001" customHeight="1">
      <c r="C21" s="579"/>
      <c r="E21" s="1428" t="s">
        <v>197</v>
      </c>
      <c r="F21" s="1429"/>
      <c r="G21" s="1429"/>
      <c r="H21" s="1429"/>
      <c r="I21" s="1429"/>
      <c r="J21" s="1429"/>
      <c r="K21" s="1429"/>
      <c r="L21" s="1429"/>
      <c r="M21" s="1429"/>
      <c r="N21" s="1429"/>
      <c r="O21" s="1429"/>
      <c r="P21" s="1430"/>
      <c r="Q21" s="1387">
        <f>Q22-Q23-Q24-Q25-Q26</f>
        <v>0</v>
      </c>
      <c r="R21" s="1388"/>
      <c r="S21" s="1388"/>
      <c r="T21" s="1388"/>
      <c r="U21" s="1388"/>
      <c r="V21" s="1388"/>
      <c r="W21" s="1388"/>
      <c r="X21" s="1388"/>
      <c r="Y21" s="1388"/>
      <c r="Z21" s="1388"/>
      <c r="AA21" s="1388"/>
      <c r="AB21" s="1388"/>
      <c r="AC21" s="1388"/>
      <c r="AD21" s="1388"/>
      <c r="AE21" s="1388"/>
      <c r="AF21" s="1388"/>
      <c r="AG21" s="1388"/>
      <c r="AH21" s="67" t="s">
        <v>188</v>
      </c>
    </row>
    <row r="22" spans="2:34" ht="17.100000000000001" customHeight="1">
      <c r="C22" s="579"/>
      <c r="E22" s="126"/>
      <c r="F22" s="1431" t="s">
        <v>198</v>
      </c>
      <c r="G22" s="1432"/>
      <c r="H22" s="1432"/>
      <c r="I22" s="1432"/>
      <c r="J22" s="1432"/>
      <c r="K22" s="1432"/>
      <c r="L22" s="1432"/>
      <c r="M22" s="1432"/>
      <c r="N22" s="1432"/>
      <c r="O22" s="1432"/>
      <c r="P22" s="1433"/>
      <c r="Q22" s="1378">
        <f>'【様式５別添１】賃金改善明細書（職員別） '!U38</f>
        <v>0</v>
      </c>
      <c r="R22" s="1379"/>
      <c r="S22" s="1379"/>
      <c r="T22" s="1379"/>
      <c r="U22" s="1379"/>
      <c r="V22" s="1379"/>
      <c r="W22" s="1379"/>
      <c r="X22" s="1379"/>
      <c r="Y22" s="1379"/>
      <c r="Z22" s="1379"/>
      <c r="AA22" s="1379"/>
      <c r="AB22" s="1379"/>
      <c r="AC22" s="1379"/>
      <c r="AD22" s="1379"/>
      <c r="AE22" s="1379"/>
      <c r="AF22" s="1379"/>
      <c r="AG22" s="1379"/>
      <c r="AH22" s="67" t="s">
        <v>188</v>
      </c>
    </row>
    <row r="23" spans="2:34" ht="32.25" customHeight="1">
      <c r="C23" s="579"/>
      <c r="E23" s="126"/>
      <c r="F23" s="1380" t="s">
        <v>199</v>
      </c>
      <c r="G23" s="1381"/>
      <c r="H23" s="1381"/>
      <c r="I23" s="1381"/>
      <c r="J23" s="1381"/>
      <c r="K23" s="1381"/>
      <c r="L23" s="1381"/>
      <c r="M23" s="1381"/>
      <c r="N23" s="1381"/>
      <c r="O23" s="1381"/>
      <c r="P23" s="1382"/>
      <c r="Q23" s="1378">
        <f>'【様式５別添１】賃金改善明細書（職員別） '!V38</f>
        <v>0</v>
      </c>
      <c r="R23" s="1379"/>
      <c r="S23" s="1379"/>
      <c r="T23" s="1379"/>
      <c r="U23" s="1379"/>
      <c r="V23" s="1379"/>
      <c r="W23" s="1379"/>
      <c r="X23" s="1379"/>
      <c r="Y23" s="1379"/>
      <c r="Z23" s="1379"/>
      <c r="AA23" s="1379"/>
      <c r="AB23" s="1379"/>
      <c r="AC23" s="1379"/>
      <c r="AD23" s="1379"/>
      <c r="AE23" s="1379"/>
      <c r="AF23" s="1379"/>
      <c r="AG23" s="1379"/>
      <c r="AH23" s="67" t="s">
        <v>188</v>
      </c>
    </row>
    <row r="24" spans="2:34" ht="33.75" customHeight="1">
      <c r="C24" s="579"/>
      <c r="E24" s="126"/>
      <c r="F24" s="1376" t="s">
        <v>200</v>
      </c>
      <c r="G24" s="1142"/>
      <c r="H24" s="1142"/>
      <c r="I24" s="1142"/>
      <c r="J24" s="1142"/>
      <c r="K24" s="1142"/>
      <c r="L24" s="1142"/>
      <c r="M24" s="1142"/>
      <c r="N24" s="1142"/>
      <c r="O24" s="1142"/>
      <c r="P24" s="1377"/>
      <c r="Q24" s="1378">
        <f>'【様式５別添１】賃金改善明細書（職員別） '!W38</f>
        <v>0</v>
      </c>
      <c r="R24" s="1379"/>
      <c r="S24" s="1379"/>
      <c r="T24" s="1379"/>
      <c r="U24" s="1379"/>
      <c r="V24" s="1379"/>
      <c r="W24" s="1379"/>
      <c r="X24" s="1379"/>
      <c r="Y24" s="1379"/>
      <c r="Z24" s="1379"/>
      <c r="AA24" s="1379"/>
      <c r="AB24" s="1379"/>
      <c r="AC24" s="1379"/>
      <c r="AD24" s="1379"/>
      <c r="AE24" s="1379"/>
      <c r="AF24" s="1379"/>
      <c r="AG24" s="1379"/>
      <c r="AH24" s="67" t="s">
        <v>188</v>
      </c>
    </row>
    <row r="25" spans="2:34" ht="36" customHeight="1">
      <c r="C25" s="579"/>
      <c r="E25" s="126"/>
      <c r="F25" s="1376" t="s">
        <v>201</v>
      </c>
      <c r="G25" s="1142"/>
      <c r="H25" s="1142"/>
      <c r="I25" s="1142"/>
      <c r="J25" s="1142"/>
      <c r="K25" s="1142"/>
      <c r="L25" s="1142"/>
      <c r="M25" s="1142"/>
      <c r="N25" s="1142"/>
      <c r="O25" s="1142"/>
      <c r="P25" s="1377"/>
      <c r="Q25" s="1378">
        <f>'【様式５別添１】賃金改善明細書（職員別） '!X38</f>
        <v>0</v>
      </c>
      <c r="R25" s="1379"/>
      <c r="S25" s="1379"/>
      <c r="T25" s="1379"/>
      <c r="U25" s="1379"/>
      <c r="V25" s="1379"/>
      <c r="W25" s="1379"/>
      <c r="X25" s="1379"/>
      <c r="Y25" s="1379"/>
      <c r="Z25" s="1379"/>
      <c r="AA25" s="1379"/>
      <c r="AB25" s="1379"/>
      <c r="AC25" s="1379"/>
      <c r="AD25" s="1379"/>
      <c r="AE25" s="1379"/>
      <c r="AF25" s="1379"/>
      <c r="AG25" s="1379"/>
      <c r="AH25" s="67" t="s">
        <v>188</v>
      </c>
    </row>
    <row r="26" spans="2:34" ht="17.100000000000001" customHeight="1">
      <c r="C26" s="579"/>
      <c r="E26" s="127"/>
      <c r="F26" s="1434" t="s">
        <v>484</v>
      </c>
      <c r="G26" s="1435"/>
      <c r="H26" s="1435"/>
      <c r="I26" s="1435"/>
      <c r="J26" s="1435"/>
      <c r="K26" s="1435"/>
      <c r="L26" s="1435"/>
      <c r="M26" s="1435"/>
      <c r="N26" s="1435"/>
      <c r="O26" s="1435"/>
      <c r="P26" s="1436"/>
      <c r="Q26" s="1383">
        <f>Q27+Q28-Q29</f>
        <v>0</v>
      </c>
      <c r="R26" s="1384"/>
      <c r="S26" s="1384"/>
      <c r="T26" s="1384"/>
      <c r="U26" s="1384"/>
      <c r="V26" s="1384"/>
      <c r="W26" s="1384"/>
      <c r="X26" s="1384"/>
      <c r="Y26" s="1384"/>
      <c r="Z26" s="1384"/>
      <c r="AA26" s="1384"/>
      <c r="AB26" s="1384"/>
      <c r="AC26" s="1384"/>
      <c r="AD26" s="1384"/>
      <c r="AE26" s="1384"/>
      <c r="AF26" s="1384"/>
      <c r="AG26" s="1384"/>
      <c r="AH26" s="68" t="s">
        <v>188</v>
      </c>
    </row>
    <row r="27" spans="2:34" ht="58.2" customHeight="1">
      <c r="C27" s="579"/>
      <c r="E27" s="126"/>
      <c r="F27" s="128"/>
      <c r="G27" s="1380" t="s">
        <v>485</v>
      </c>
      <c r="H27" s="1381"/>
      <c r="I27" s="1381"/>
      <c r="J27" s="1381"/>
      <c r="K27" s="1381"/>
      <c r="L27" s="1381"/>
      <c r="M27" s="1381"/>
      <c r="N27" s="1381"/>
      <c r="O27" s="1381"/>
      <c r="P27" s="1382"/>
      <c r="Q27" s="1378">
        <f>'【様式５別添１】賃金改善明細書（職員別） '!N38</f>
        <v>0</v>
      </c>
      <c r="R27" s="1379"/>
      <c r="S27" s="1379"/>
      <c r="T27" s="1379"/>
      <c r="U27" s="1379"/>
      <c r="V27" s="1379"/>
      <c r="W27" s="1379"/>
      <c r="X27" s="1379"/>
      <c r="Y27" s="1379"/>
      <c r="Z27" s="1379"/>
      <c r="AA27" s="1379"/>
      <c r="AB27" s="1379"/>
      <c r="AC27" s="1379"/>
      <c r="AD27" s="1379"/>
      <c r="AE27" s="1379"/>
      <c r="AF27" s="1379"/>
      <c r="AG27" s="1379"/>
      <c r="AH27" s="68" t="s">
        <v>188</v>
      </c>
    </row>
    <row r="28" spans="2:34" ht="45" customHeight="1">
      <c r="C28" s="579"/>
      <c r="E28" s="126"/>
      <c r="F28" s="128"/>
      <c r="G28" s="1380" t="s">
        <v>202</v>
      </c>
      <c r="H28" s="1381"/>
      <c r="I28" s="1381"/>
      <c r="J28" s="1381"/>
      <c r="K28" s="1381"/>
      <c r="L28" s="1381"/>
      <c r="M28" s="1381"/>
      <c r="N28" s="1381"/>
      <c r="O28" s="1381"/>
      <c r="P28" s="1382"/>
      <c r="Q28" s="1378">
        <f>'【様式５別添１】賃金改善明細書（職員別） '!O38</f>
        <v>0</v>
      </c>
      <c r="R28" s="1379"/>
      <c r="S28" s="1379"/>
      <c r="T28" s="1379"/>
      <c r="U28" s="1379"/>
      <c r="V28" s="1379"/>
      <c r="W28" s="1379"/>
      <c r="X28" s="1379"/>
      <c r="Y28" s="1379"/>
      <c r="Z28" s="1379"/>
      <c r="AA28" s="1379"/>
      <c r="AB28" s="1379"/>
      <c r="AC28" s="1379"/>
      <c r="AD28" s="1379"/>
      <c r="AE28" s="1379"/>
      <c r="AF28" s="1379"/>
      <c r="AG28" s="1379"/>
      <c r="AH28" s="68" t="s">
        <v>188</v>
      </c>
    </row>
    <row r="29" spans="2:34" ht="39" customHeight="1">
      <c r="C29" s="579"/>
      <c r="E29" s="298"/>
      <c r="F29" s="537"/>
      <c r="G29" s="1380" t="s">
        <v>468</v>
      </c>
      <c r="H29" s="1381"/>
      <c r="I29" s="1381"/>
      <c r="J29" s="1381"/>
      <c r="K29" s="1381"/>
      <c r="L29" s="1381"/>
      <c r="M29" s="1381"/>
      <c r="N29" s="1381"/>
      <c r="O29" s="1381"/>
      <c r="P29" s="1382"/>
      <c r="Q29" s="1378">
        <f>'【様式５別添１】賃金改善明細書（職員別） '!P38</f>
        <v>0</v>
      </c>
      <c r="R29" s="1379"/>
      <c r="S29" s="1379"/>
      <c r="T29" s="1379"/>
      <c r="U29" s="1379"/>
      <c r="V29" s="1379"/>
      <c r="W29" s="1379"/>
      <c r="X29" s="1379"/>
      <c r="Y29" s="1379"/>
      <c r="Z29" s="1379"/>
      <c r="AA29" s="1379"/>
      <c r="AB29" s="1379"/>
      <c r="AC29" s="1379"/>
      <c r="AD29" s="1379"/>
      <c r="AE29" s="1379"/>
      <c r="AF29" s="1379"/>
      <c r="AG29" s="1379"/>
      <c r="AH29" s="68" t="s">
        <v>188</v>
      </c>
    </row>
    <row r="30" spans="2:34" ht="17.100000000000001" customHeight="1" thickBot="1">
      <c r="C30" s="580"/>
      <c r="D30" s="11"/>
      <c r="E30" s="239" t="s">
        <v>486</v>
      </c>
      <c r="F30" s="240"/>
      <c r="G30" s="586"/>
      <c r="H30" s="586"/>
      <c r="I30" s="586"/>
      <c r="J30" s="586"/>
      <c r="K30" s="586"/>
      <c r="L30" s="586"/>
      <c r="M30" s="586"/>
      <c r="N30" s="586"/>
      <c r="O30" s="586"/>
      <c r="P30" s="587"/>
      <c r="Q30" s="1424"/>
      <c r="R30" s="1425"/>
      <c r="S30" s="1425"/>
      <c r="T30" s="1425"/>
      <c r="U30" s="1425"/>
      <c r="V30" s="1425"/>
      <c r="W30" s="1425"/>
      <c r="X30" s="1425"/>
      <c r="Y30" s="1425"/>
      <c r="Z30" s="1425"/>
      <c r="AA30" s="1425"/>
      <c r="AB30" s="1425"/>
      <c r="AC30" s="1425"/>
      <c r="AD30" s="1425"/>
      <c r="AE30" s="1425"/>
      <c r="AF30" s="1425"/>
      <c r="AG30" s="1425"/>
      <c r="AH30" s="92" t="s">
        <v>188</v>
      </c>
    </row>
    <row r="31" spans="2:34" ht="9.9" customHeight="1"/>
    <row r="32" spans="2:34" s="57" customFormat="1" ht="18" customHeight="1" thickBot="1">
      <c r="B32" s="1" t="s">
        <v>203</v>
      </c>
      <c r="AH32" s="13"/>
    </row>
    <row r="33" spans="2:34" s="57" customFormat="1" ht="18" customHeight="1">
      <c r="C33" s="581" t="s">
        <v>77</v>
      </c>
      <c r="D33" s="1449" t="s">
        <v>204</v>
      </c>
      <c r="E33" s="1450"/>
      <c r="F33" s="1450"/>
      <c r="G33" s="1450"/>
      <c r="H33" s="1450"/>
      <c r="I33" s="1450"/>
      <c r="J33" s="1450"/>
      <c r="K33" s="1450"/>
      <c r="L33" s="1450"/>
      <c r="M33" s="1450"/>
      <c r="N33" s="1450"/>
      <c r="O33" s="1450"/>
      <c r="P33" s="1451"/>
      <c r="Q33" s="1446">
        <f>IFERROR(VLOOKUP(V5,【様式５別添２】一覧表!D9:H17,2,),0)</f>
        <v>0</v>
      </c>
      <c r="R33" s="1447"/>
      <c r="S33" s="1447"/>
      <c r="T33" s="1447"/>
      <c r="U33" s="1447"/>
      <c r="V33" s="1447"/>
      <c r="W33" s="1447"/>
      <c r="X33" s="1447"/>
      <c r="Y33" s="1447"/>
      <c r="Z33" s="1447"/>
      <c r="AA33" s="1447"/>
      <c r="AB33" s="1447"/>
      <c r="AC33" s="1447"/>
      <c r="AD33" s="1447"/>
      <c r="AE33" s="1447"/>
      <c r="AF33" s="1447"/>
      <c r="AG33" s="1448"/>
      <c r="AH33" s="89" t="s">
        <v>188</v>
      </c>
    </row>
    <row r="34" spans="2:34" s="57" customFormat="1" ht="18" customHeight="1">
      <c r="C34" s="579"/>
      <c r="D34" s="118"/>
      <c r="E34" s="174"/>
      <c r="F34" s="174"/>
      <c r="G34" s="174"/>
      <c r="H34" s="1431" t="s">
        <v>205</v>
      </c>
      <c r="I34" s="1432"/>
      <c r="J34" s="1432"/>
      <c r="K34" s="1432"/>
      <c r="L34" s="1432"/>
      <c r="M34" s="1432"/>
      <c r="N34" s="1432"/>
      <c r="O34" s="1432"/>
      <c r="P34" s="1441"/>
      <c r="Q34" s="1372">
        <f>IFERROR(VLOOKUP(V5,【様式５別添２】一覧表!D9:H17,3,),0)</f>
        <v>0</v>
      </c>
      <c r="R34" s="1373"/>
      <c r="S34" s="1373"/>
      <c r="T34" s="1373"/>
      <c r="U34" s="1373"/>
      <c r="V34" s="1373"/>
      <c r="W34" s="1373"/>
      <c r="X34" s="1373"/>
      <c r="Y34" s="1373"/>
      <c r="Z34" s="1373"/>
      <c r="AA34" s="1373"/>
      <c r="AB34" s="1373"/>
      <c r="AC34" s="1373"/>
      <c r="AD34" s="1373"/>
      <c r="AE34" s="1373"/>
      <c r="AF34" s="1373"/>
      <c r="AG34" s="1374"/>
      <c r="AH34" s="112" t="s">
        <v>188</v>
      </c>
    </row>
    <row r="35" spans="2:34" s="57" customFormat="1" ht="18" customHeight="1">
      <c r="C35" s="564" t="s">
        <v>206</v>
      </c>
      <c r="D35" s="1369" t="s">
        <v>207</v>
      </c>
      <c r="E35" s="1370"/>
      <c r="F35" s="1370"/>
      <c r="G35" s="1370"/>
      <c r="H35" s="1370"/>
      <c r="I35" s="1370"/>
      <c r="J35" s="1370"/>
      <c r="K35" s="1370"/>
      <c r="L35" s="1370"/>
      <c r="M35" s="1370"/>
      <c r="N35" s="1370"/>
      <c r="O35" s="1370"/>
      <c r="P35" s="1371"/>
      <c r="Q35" s="1372">
        <f>IFERROR(VLOOKUP(V5,【様式５別添２】一覧表!D9:H17,4,),0)</f>
        <v>0</v>
      </c>
      <c r="R35" s="1373"/>
      <c r="S35" s="1373"/>
      <c r="T35" s="1373"/>
      <c r="U35" s="1373"/>
      <c r="V35" s="1373"/>
      <c r="W35" s="1373"/>
      <c r="X35" s="1373"/>
      <c r="Y35" s="1373"/>
      <c r="Z35" s="1373"/>
      <c r="AA35" s="1373"/>
      <c r="AB35" s="1373"/>
      <c r="AC35" s="1373"/>
      <c r="AD35" s="1373"/>
      <c r="AE35" s="1373"/>
      <c r="AF35" s="1373"/>
      <c r="AG35" s="1374"/>
      <c r="AH35" s="112" t="s">
        <v>188</v>
      </c>
    </row>
    <row r="36" spans="2:34" s="57" customFormat="1" ht="18" customHeight="1" thickBot="1">
      <c r="C36" s="580"/>
      <c r="D36" s="226"/>
      <c r="E36" s="227"/>
      <c r="F36" s="227"/>
      <c r="G36" s="227"/>
      <c r="H36" s="1442" t="s">
        <v>208</v>
      </c>
      <c r="I36" s="1414"/>
      <c r="J36" s="1414"/>
      <c r="K36" s="1414"/>
      <c r="L36" s="1414"/>
      <c r="M36" s="1414"/>
      <c r="N36" s="1414"/>
      <c r="O36" s="1414"/>
      <c r="P36" s="1443"/>
      <c r="Q36" s="1419">
        <f>IFERROR(VLOOKUP(V5,【様式５別添２】一覧表!D9:H17,5,),0)</f>
        <v>0</v>
      </c>
      <c r="R36" s="1420"/>
      <c r="S36" s="1420"/>
      <c r="T36" s="1420"/>
      <c r="U36" s="1420"/>
      <c r="V36" s="1420"/>
      <c r="W36" s="1420"/>
      <c r="X36" s="1420"/>
      <c r="Y36" s="1420"/>
      <c r="Z36" s="1420"/>
      <c r="AA36" s="1420"/>
      <c r="AB36" s="1420"/>
      <c r="AC36" s="1420"/>
      <c r="AD36" s="1420"/>
      <c r="AE36" s="1420"/>
      <c r="AF36" s="1420"/>
      <c r="AG36" s="1421"/>
      <c r="AH36" s="73" t="s">
        <v>188</v>
      </c>
    </row>
    <row r="37" spans="2:34" s="57" customFormat="1" ht="13.2">
      <c r="C37" s="70" t="s">
        <v>25</v>
      </c>
      <c r="D37" s="1444" t="s">
        <v>209</v>
      </c>
      <c r="E37" s="1445"/>
      <c r="F37" s="1445"/>
      <c r="G37" s="1445"/>
      <c r="H37" s="1445"/>
      <c r="I37" s="1445"/>
      <c r="J37" s="1445"/>
      <c r="K37" s="1445"/>
      <c r="L37" s="1445"/>
      <c r="M37" s="1445"/>
      <c r="N37" s="1445"/>
      <c r="O37" s="1445"/>
      <c r="P37" s="1445"/>
      <c r="Q37" s="1445"/>
      <c r="R37" s="1445"/>
      <c r="S37" s="1445"/>
      <c r="T37" s="1445"/>
      <c r="U37" s="1445"/>
      <c r="V37" s="1445"/>
      <c r="W37" s="1445"/>
      <c r="X37" s="1445"/>
      <c r="Y37" s="1445"/>
      <c r="Z37" s="1445"/>
      <c r="AA37" s="1445"/>
      <c r="AB37" s="1445"/>
      <c r="AC37" s="1445"/>
      <c r="AD37" s="1445"/>
      <c r="AE37" s="1445"/>
      <c r="AF37" s="1445"/>
      <c r="AG37" s="1445"/>
      <c r="AH37" s="1445"/>
    </row>
    <row r="38" spans="2:34" s="57" customFormat="1" ht="9.9" customHeight="1">
      <c r="C38" s="70"/>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row>
    <row r="39" spans="2:34" s="57" customFormat="1" ht="14.4">
      <c r="B39" s="1" t="s">
        <v>210</v>
      </c>
      <c r="AH39" s="13"/>
    </row>
    <row r="40" spans="2:34" s="57" customFormat="1" ht="15" thickBot="1">
      <c r="B40" s="1"/>
      <c r="C40" s="121" t="s">
        <v>211</v>
      </c>
      <c r="AH40" s="13"/>
    </row>
    <row r="41" spans="2:34" s="57" customFormat="1" ht="35.1" customHeight="1">
      <c r="C41" s="228" t="s">
        <v>212</v>
      </c>
      <c r="D41" s="1192" t="s">
        <v>213</v>
      </c>
      <c r="E41" s="1192"/>
      <c r="F41" s="1192"/>
      <c r="G41" s="1192"/>
      <c r="H41" s="1192"/>
      <c r="I41" s="1192"/>
      <c r="J41" s="1192"/>
      <c r="K41" s="1192"/>
      <c r="L41" s="1192"/>
      <c r="M41" s="1192"/>
      <c r="N41" s="1192"/>
      <c r="O41" s="1192"/>
      <c r="P41" s="1440"/>
      <c r="Q41" s="1422" t="str">
        <f>IF(Q10="あり",Q14,"")</f>
        <v/>
      </c>
      <c r="R41" s="1423"/>
      <c r="S41" s="1423"/>
      <c r="T41" s="1423"/>
      <c r="U41" s="1423"/>
      <c r="V41" s="1423"/>
      <c r="W41" s="1423"/>
      <c r="X41" s="1423"/>
      <c r="Y41" s="1423"/>
      <c r="Z41" s="1423"/>
      <c r="AA41" s="1423"/>
      <c r="AB41" s="1423"/>
      <c r="AC41" s="1423"/>
      <c r="AD41" s="1423"/>
      <c r="AE41" s="1423"/>
      <c r="AF41" s="1423"/>
      <c r="AG41" s="1385"/>
      <c r="AH41" s="75" t="s">
        <v>188</v>
      </c>
    </row>
    <row r="42" spans="2:34" s="57" customFormat="1" ht="35.1" customHeight="1" thickBot="1">
      <c r="C42" s="229" t="s">
        <v>214</v>
      </c>
      <c r="D42" s="1426" t="s">
        <v>215</v>
      </c>
      <c r="E42" s="1426"/>
      <c r="F42" s="1426"/>
      <c r="G42" s="1426"/>
      <c r="H42" s="1426"/>
      <c r="I42" s="1426"/>
      <c r="J42" s="1426"/>
      <c r="K42" s="1426"/>
      <c r="L42" s="1426"/>
      <c r="M42" s="1426"/>
      <c r="N42" s="1426"/>
      <c r="O42" s="1426"/>
      <c r="P42" s="1427"/>
      <c r="Q42" s="1419" t="str">
        <f>IF(Q10="あり",Q20,"")</f>
        <v/>
      </c>
      <c r="R42" s="1420"/>
      <c r="S42" s="1420"/>
      <c r="T42" s="1420"/>
      <c r="U42" s="1420"/>
      <c r="V42" s="1420"/>
      <c r="W42" s="1420"/>
      <c r="X42" s="1420"/>
      <c r="Y42" s="1420"/>
      <c r="Z42" s="1420"/>
      <c r="AA42" s="1420"/>
      <c r="AB42" s="1420"/>
      <c r="AC42" s="1420"/>
      <c r="AD42" s="1420"/>
      <c r="AE42" s="1420"/>
      <c r="AF42" s="1420"/>
      <c r="AG42" s="1421"/>
      <c r="AH42" s="73" t="s">
        <v>188</v>
      </c>
    </row>
    <row r="43" spans="2:34" s="57" customFormat="1" ht="9.9" customHeight="1">
      <c r="D43" s="174"/>
      <c r="E43" s="174"/>
      <c r="F43" s="174"/>
      <c r="G43" s="174"/>
      <c r="I43" s="174"/>
      <c r="J43" s="174"/>
      <c r="K43" s="174"/>
      <c r="L43" s="174"/>
      <c r="M43" s="174"/>
      <c r="N43" s="174"/>
      <c r="O43" s="174"/>
      <c r="P43" s="174"/>
      <c r="Q43" s="299"/>
      <c r="R43" s="300"/>
      <c r="S43" s="300"/>
      <c r="T43" s="300"/>
      <c r="U43" s="300"/>
      <c r="V43" s="300"/>
      <c r="W43" s="300"/>
      <c r="X43" s="300"/>
      <c r="Y43" s="300"/>
      <c r="Z43" s="300"/>
      <c r="AA43" s="300"/>
      <c r="AB43" s="300"/>
      <c r="AC43" s="300"/>
      <c r="AD43" s="300"/>
      <c r="AE43" s="300"/>
      <c r="AF43" s="300"/>
      <c r="AG43" s="300"/>
      <c r="AH43" s="174"/>
    </row>
    <row r="44" spans="2:34" s="57" customFormat="1" ht="15" thickBot="1">
      <c r="B44" s="1"/>
      <c r="C44" s="121" t="s">
        <v>216</v>
      </c>
      <c r="AH44" s="13"/>
    </row>
    <row r="45" spans="2:34" s="57" customFormat="1" ht="42.75" customHeight="1">
      <c r="B45" s="1"/>
      <c r="C45" s="228" t="s">
        <v>212</v>
      </c>
      <c r="D45" s="1192" t="s">
        <v>217</v>
      </c>
      <c r="E45" s="1192"/>
      <c r="F45" s="1192"/>
      <c r="G45" s="1192"/>
      <c r="H45" s="1192"/>
      <c r="I45" s="1192"/>
      <c r="J45" s="1192"/>
      <c r="K45" s="1192"/>
      <c r="L45" s="1192"/>
      <c r="M45" s="1192"/>
      <c r="N45" s="1192"/>
      <c r="O45" s="1192"/>
      <c r="P45" s="1440"/>
      <c r="Q45" s="1437"/>
      <c r="R45" s="1438"/>
      <c r="S45" s="1438"/>
      <c r="T45" s="1438"/>
      <c r="U45" s="1438"/>
      <c r="V45" s="1438"/>
      <c r="W45" s="1438"/>
      <c r="X45" s="1438"/>
      <c r="Y45" s="1438"/>
      <c r="Z45" s="1438"/>
      <c r="AA45" s="1438"/>
      <c r="AB45" s="1438"/>
      <c r="AC45" s="1438"/>
      <c r="AD45" s="1438"/>
      <c r="AE45" s="1438"/>
      <c r="AF45" s="1438"/>
      <c r="AG45" s="1439"/>
      <c r="AH45" s="75" t="s">
        <v>188</v>
      </c>
    </row>
    <row r="46" spans="2:34" s="57" customFormat="1" ht="35.1" customHeight="1" thickBot="1">
      <c r="C46" s="229" t="s">
        <v>214</v>
      </c>
      <c r="D46" s="1426" t="s">
        <v>218</v>
      </c>
      <c r="E46" s="1426"/>
      <c r="F46" s="1426"/>
      <c r="G46" s="1426"/>
      <c r="H46" s="1426"/>
      <c r="I46" s="1426"/>
      <c r="J46" s="1426"/>
      <c r="K46" s="1426"/>
      <c r="L46" s="1426"/>
      <c r="M46" s="1426"/>
      <c r="N46" s="1426"/>
      <c r="O46" s="1426"/>
      <c r="P46" s="1427"/>
      <c r="Q46" s="1419" t="str">
        <f>IF(Q10="なし",ROUNDDOWN(Q22-Q23-Q24-Q25,-3),"")</f>
        <v/>
      </c>
      <c r="R46" s="1420"/>
      <c r="S46" s="1420"/>
      <c r="T46" s="1420"/>
      <c r="U46" s="1420"/>
      <c r="V46" s="1420"/>
      <c r="W46" s="1420"/>
      <c r="X46" s="1420"/>
      <c r="Y46" s="1420"/>
      <c r="Z46" s="1420"/>
      <c r="AA46" s="1420"/>
      <c r="AB46" s="1420"/>
      <c r="AC46" s="1420"/>
      <c r="AD46" s="1420"/>
      <c r="AE46" s="1420"/>
      <c r="AF46" s="1420"/>
      <c r="AG46" s="1421"/>
      <c r="AH46" s="73" t="s">
        <v>188</v>
      </c>
    </row>
    <row r="47" spans="2:34" s="57" customFormat="1" ht="13.2">
      <c r="C47" s="57" t="s">
        <v>25</v>
      </c>
      <c r="D47" s="57" t="s">
        <v>219</v>
      </c>
      <c r="E47" s="360"/>
      <c r="F47" s="360"/>
      <c r="G47" s="360"/>
      <c r="H47" s="360"/>
      <c r="I47" s="360"/>
      <c r="J47" s="360"/>
      <c r="K47" s="360"/>
      <c r="L47" s="360"/>
      <c r="M47" s="360"/>
      <c r="N47" s="360"/>
      <c r="O47" s="360"/>
      <c r="P47" s="360"/>
      <c r="Q47" s="299"/>
      <c r="R47" s="299"/>
      <c r="S47" s="299"/>
      <c r="T47" s="299"/>
      <c r="U47" s="299"/>
      <c r="V47" s="299"/>
      <c r="W47" s="299"/>
      <c r="X47" s="299"/>
      <c r="Y47" s="299"/>
      <c r="Z47" s="299"/>
      <c r="AA47" s="299"/>
      <c r="AB47" s="299"/>
      <c r="AC47" s="299"/>
      <c r="AD47" s="299"/>
      <c r="AE47" s="299"/>
      <c r="AF47" s="299"/>
      <c r="AG47" s="299"/>
      <c r="AH47" s="174"/>
    </row>
    <row r="48" spans="2:34" s="57" customFormat="1" ht="9.9" customHeight="1"/>
    <row r="49" spans="3:34" ht="14.4">
      <c r="C49" s="1" t="s">
        <v>220</v>
      </c>
    </row>
    <row r="50" spans="3:34" ht="9.9" customHeight="1"/>
    <row r="51" spans="3:34" ht="14.4">
      <c r="Q51" s="1418" t="s">
        <v>95</v>
      </c>
      <c r="R51" s="1418"/>
      <c r="S51" s="1418"/>
      <c r="T51" s="1418"/>
      <c r="U51" s="1418"/>
      <c r="V51" s="1418"/>
      <c r="W51" s="1418"/>
      <c r="X51" s="1418"/>
      <c r="Y51" s="1166"/>
      <c r="Z51" s="1166"/>
      <c r="AA51" s="1166"/>
      <c r="AB51" s="1166"/>
      <c r="AC51" s="1166"/>
      <c r="AD51" s="1166"/>
      <c r="AE51" s="1166"/>
      <c r="AF51" s="1166"/>
      <c r="AG51" s="1166"/>
      <c r="AH51" s="1166"/>
    </row>
    <row r="52" spans="3:34" ht="14.4">
      <c r="S52" s="1174" t="s">
        <v>96</v>
      </c>
      <c r="T52" s="1174"/>
      <c r="U52" s="1174"/>
      <c r="V52" s="1174"/>
      <c r="W52" s="1174"/>
      <c r="X52" s="1174"/>
      <c r="Y52" s="1095"/>
      <c r="Z52" s="1095"/>
      <c r="AA52" s="1095"/>
      <c r="AB52" s="1095"/>
      <c r="AC52" s="1095"/>
      <c r="AD52" s="1095"/>
      <c r="AE52" s="1095"/>
      <c r="AF52" s="1095"/>
      <c r="AG52" s="1095"/>
      <c r="AH52" s="1095"/>
    </row>
    <row r="53" spans="3:34" ht="14.4">
      <c r="S53" s="1160" t="s">
        <v>97</v>
      </c>
      <c r="T53" s="1160"/>
      <c r="U53" s="1160"/>
      <c r="V53" s="1160"/>
      <c r="W53" s="1160"/>
      <c r="X53" s="1160"/>
      <c r="Y53" s="1161"/>
      <c r="Z53" s="1161"/>
      <c r="AA53" s="1161"/>
      <c r="AB53" s="1161"/>
      <c r="AC53" s="1161"/>
      <c r="AD53" s="1161"/>
      <c r="AE53" s="1161"/>
      <c r="AF53" s="1161"/>
      <c r="AG53" s="1161"/>
      <c r="AH53" s="1161"/>
    </row>
  </sheetData>
  <sheetProtection insertRows="0"/>
  <mergeCells count="67">
    <mergeCell ref="D46:P46"/>
    <mergeCell ref="E21:P21"/>
    <mergeCell ref="F22:P22"/>
    <mergeCell ref="F26:P26"/>
    <mergeCell ref="Q45:AG45"/>
    <mergeCell ref="G29:P29"/>
    <mergeCell ref="D45:P45"/>
    <mergeCell ref="H34:P34"/>
    <mergeCell ref="H36:P36"/>
    <mergeCell ref="D37:AH37"/>
    <mergeCell ref="Q33:AG33"/>
    <mergeCell ref="D41:P41"/>
    <mergeCell ref="D42:P42"/>
    <mergeCell ref="D33:P33"/>
    <mergeCell ref="Q34:AG34"/>
    <mergeCell ref="Q36:AG36"/>
    <mergeCell ref="S53:X53"/>
    <mergeCell ref="Y53:AH53"/>
    <mergeCell ref="S52:X52"/>
    <mergeCell ref="Y52:AH52"/>
    <mergeCell ref="D20:P20"/>
    <mergeCell ref="Y51:AH51"/>
    <mergeCell ref="Q51:X51"/>
    <mergeCell ref="Q22:AG22"/>
    <mergeCell ref="Q23:AG23"/>
    <mergeCell ref="Q46:AG46"/>
    <mergeCell ref="Q41:AG41"/>
    <mergeCell ref="Q42:AG42"/>
    <mergeCell ref="Q30:AG30"/>
    <mergeCell ref="Q24:AG24"/>
    <mergeCell ref="Q27:AG27"/>
    <mergeCell ref="Q29:AG29"/>
    <mergeCell ref="B2:AH2"/>
    <mergeCell ref="Q15:AH15"/>
    <mergeCell ref="V4:AH4"/>
    <mergeCell ref="V5:AH5"/>
    <mergeCell ref="P6:U6"/>
    <mergeCell ref="V6:AH6"/>
    <mergeCell ref="P7:U7"/>
    <mergeCell ref="Q14:AG14"/>
    <mergeCell ref="Q13:AG13"/>
    <mergeCell ref="P4:U4"/>
    <mergeCell ref="P5:U5"/>
    <mergeCell ref="D10:K10"/>
    <mergeCell ref="D13:P13"/>
    <mergeCell ref="Q10:T10"/>
    <mergeCell ref="D15:P15"/>
    <mergeCell ref="F14:P14"/>
    <mergeCell ref="Q11:S11"/>
    <mergeCell ref="Q12:S12"/>
    <mergeCell ref="E17:AH17"/>
    <mergeCell ref="E16:AH16"/>
    <mergeCell ref="F12:P12"/>
    <mergeCell ref="D35:P35"/>
    <mergeCell ref="Q35:AG35"/>
    <mergeCell ref="C16:D16"/>
    <mergeCell ref="C17:D17"/>
    <mergeCell ref="F25:P25"/>
    <mergeCell ref="Q25:AG25"/>
    <mergeCell ref="F23:P23"/>
    <mergeCell ref="F24:P24"/>
    <mergeCell ref="G27:P27"/>
    <mergeCell ref="Q26:AG26"/>
    <mergeCell ref="Q20:AG20"/>
    <mergeCell ref="Q21:AG21"/>
    <mergeCell ref="G28:P28"/>
    <mergeCell ref="Q28:AG28"/>
  </mergeCells>
  <phoneticPr fontId="5"/>
  <printOptions horizontalCentered="1"/>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sheetPr>
  <dimension ref="A1:AC56"/>
  <sheetViews>
    <sheetView showGridLines="0" view="pageBreakPreview" zoomScale="40" zoomScaleNormal="100" zoomScaleSheetLayoutView="40" workbookViewId="0">
      <selection activeCell="O19" sqref="O19"/>
    </sheetView>
  </sheetViews>
  <sheetFormatPr defaultColWidth="9.109375" defaultRowHeight="12"/>
  <cols>
    <col min="1" max="3" width="4.6640625" style="99" customWidth="1"/>
    <col min="4" max="4" width="15" style="99" customWidth="1"/>
    <col min="5" max="5" width="7.109375" style="99" customWidth="1"/>
    <col min="6" max="6" width="16" style="99" customWidth="1"/>
    <col min="7" max="7" width="7.77734375" style="99" customWidth="1"/>
    <col min="8" max="8" width="10.109375" style="99" customWidth="1"/>
    <col min="9" max="10" width="8.44140625" style="99" customWidth="1"/>
    <col min="11" max="13" width="15.77734375" style="99" customWidth="1"/>
    <col min="14" max="14" width="18.77734375" style="99" customWidth="1"/>
    <col min="15" max="16" width="14.77734375" style="99" customWidth="1"/>
    <col min="17" max="17" width="18.77734375" style="99" customWidth="1"/>
    <col min="18" max="20" width="15.77734375" style="99" customWidth="1"/>
    <col min="21" max="21" width="18.77734375" style="99" customWidth="1"/>
    <col min="22" max="24" width="15.77734375" style="99" customWidth="1"/>
    <col min="25" max="25" width="18.77734375" style="99" customWidth="1"/>
    <col min="26" max="27" width="19.44140625" style="99" customWidth="1"/>
    <col min="28" max="28" width="22.21875" style="99" customWidth="1"/>
    <col min="29" max="29" width="2.44140625" style="99" customWidth="1"/>
    <col min="30" max="16384" width="9.109375" style="99"/>
  </cols>
  <sheetData>
    <row r="1" spans="1:29" ht="33.6" customHeight="1">
      <c r="A1" s="137" t="s">
        <v>221</v>
      </c>
      <c r="Y1" s="1508" t="s">
        <v>222</v>
      </c>
      <c r="Z1" s="1511">
        <f>【様式５】計画書Ⅰ!V5</f>
        <v>0</v>
      </c>
      <c r="AA1" s="1512"/>
      <c r="AB1" s="1513"/>
    </row>
    <row r="2" spans="1:29" ht="33.6" customHeight="1">
      <c r="A2" s="98"/>
      <c r="Y2" s="1509"/>
      <c r="Z2" s="1514"/>
      <c r="AA2" s="1515"/>
      <c r="AB2" s="1516"/>
    </row>
    <row r="3" spans="1:29" ht="24.75" customHeight="1" thickBot="1">
      <c r="A3" s="1520" t="s">
        <v>223</v>
      </c>
      <c r="B3" s="1520"/>
      <c r="C3" s="1520"/>
      <c r="D3" s="1520"/>
      <c r="E3" s="1520"/>
      <c r="F3" s="1520"/>
      <c r="G3" s="1520"/>
      <c r="H3" s="1520"/>
      <c r="I3" s="1520"/>
      <c r="J3" s="1520"/>
      <c r="K3" s="1520"/>
      <c r="L3" s="1520"/>
      <c r="M3" s="1520"/>
      <c r="N3" s="138"/>
      <c r="O3" s="100"/>
      <c r="P3" s="100"/>
      <c r="Q3" s="100"/>
      <c r="R3" s="139"/>
      <c r="S3" s="139"/>
      <c r="T3" s="139"/>
      <c r="U3" s="139"/>
      <c r="V3" s="139"/>
      <c r="W3" s="139"/>
      <c r="X3" s="139"/>
      <c r="Y3" s="1510"/>
      <c r="Z3" s="1517"/>
      <c r="AA3" s="1518"/>
      <c r="AB3" s="1519"/>
      <c r="AC3" s="140"/>
    </row>
    <row r="4" spans="1:29" ht="10.95" customHeight="1" thickBot="1">
      <c r="A4" s="138"/>
      <c r="B4" s="138"/>
      <c r="C4" s="138"/>
      <c r="D4" s="138"/>
      <c r="E4" s="138"/>
      <c r="F4" s="138"/>
      <c r="G4" s="138"/>
      <c r="H4" s="138"/>
      <c r="I4" s="138"/>
      <c r="J4" s="138"/>
      <c r="K4" s="138"/>
      <c r="L4" s="138"/>
      <c r="M4" s="138"/>
      <c r="N4" s="138"/>
      <c r="O4" s="100"/>
      <c r="P4" s="100"/>
      <c r="Q4" s="100"/>
      <c r="R4" s="139"/>
      <c r="S4" s="139"/>
      <c r="T4" s="139"/>
      <c r="U4" s="139"/>
      <c r="V4" s="139"/>
      <c r="W4" s="139"/>
      <c r="X4" s="139"/>
      <c r="Y4" s="141"/>
      <c r="Z4" s="114"/>
      <c r="AA4" s="101"/>
      <c r="AB4" s="102"/>
      <c r="AC4" s="140"/>
    </row>
    <row r="5" spans="1:29" ht="20.100000000000001" customHeight="1">
      <c r="A5" s="1521" t="s">
        <v>224</v>
      </c>
      <c r="B5" s="1524" t="s">
        <v>225</v>
      </c>
      <c r="C5" s="1525"/>
      <c r="D5" s="1526"/>
      <c r="E5" s="1533" t="s">
        <v>226</v>
      </c>
      <c r="F5" s="1533" t="s">
        <v>227</v>
      </c>
      <c r="G5" s="1533" t="s">
        <v>228</v>
      </c>
      <c r="H5" s="1533" t="s">
        <v>229</v>
      </c>
      <c r="I5" s="1533" t="s">
        <v>230</v>
      </c>
      <c r="J5" s="1536" t="s">
        <v>231</v>
      </c>
      <c r="K5" s="1539" t="s">
        <v>232</v>
      </c>
      <c r="L5" s="1540"/>
      <c r="M5" s="1540"/>
      <c r="N5" s="1540"/>
      <c r="O5" s="1540"/>
      <c r="P5" s="1540"/>
      <c r="Q5" s="1541"/>
      <c r="R5" s="1539" t="s">
        <v>233</v>
      </c>
      <c r="S5" s="1540"/>
      <c r="T5" s="1540"/>
      <c r="U5" s="1542"/>
      <c r="V5" s="1543" t="s">
        <v>487</v>
      </c>
      <c r="W5" s="1546" t="s">
        <v>488</v>
      </c>
      <c r="X5" s="1503" t="s">
        <v>489</v>
      </c>
      <c r="Y5" s="1486" t="s">
        <v>490</v>
      </c>
      <c r="Z5" s="1549" t="s">
        <v>234</v>
      </c>
      <c r="AA5" s="1550"/>
      <c r="AB5" s="1551"/>
      <c r="AC5" s="140"/>
    </row>
    <row r="6" spans="1:29" ht="19.95" customHeight="1">
      <c r="A6" s="1522"/>
      <c r="B6" s="1527"/>
      <c r="C6" s="1528"/>
      <c r="D6" s="1529"/>
      <c r="E6" s="1534"/>
      <c r="F6" s="1534"/>
      <c r="G6" s="1534"/>
      <c r="H6" s="1534"/>
      <c r="I6" s="1534"/>
      <c r="J6" s="1537"/>
      <c r="K6" s="1492" t="s">
        <v>235</v>
      </c>
      <c r="L6" s="1493"/>
      <c r="M6" s="1493"/>
      <c r="N6" s="1494"/>
      <c r="O6" s="1495" t="s">
        <v>236</v>
      </c>
      <c r="P6" s="1506" t="s">
        <v>480</v>
      </c>
      <c r="Q6" s="1497" t="s">
        <v>491</v>
      </c>
      <c r="R6" s="1499" t="s">
        <v>237</v>
      </c>
      <c r="S6" s="1499"/>
      <c r="T6" s="1500"/>
      <c r="U6" s="1501" t="s">
        <v>496</v>
      </c>
      <c r="V6" s="1544"/>
      <c r="W6" s="1547"/>
      <c r="X6" s="1504"/>
      <c r="Y6" s="1487"/>
      <c r="Z6" s="1552"/>
      <c r="AA6" s="1553"/>
      <c r="AB6" s="1554"/>
      <c r="AC6" s="142"/>
    </row>
    <row r="7" spans="1:29" ht="51.6" customHeight="1" thickBot="1">
      <c r="A7" s="1523"/>
      <c r="B7" s="1530"/>
      <c r="C7" s="1531"/>
      <c r="D7" s="1532"/>
      <c r="E7" s="1535"/>
      <c r="F7" s="1535"/>
      <c r="G7" s="1535"/>
      <c r="H7" s="1535"/>
      <c r="I7" s="1535"/>
      <c r="J7" s="1538"/>
      <c r="K7" s="143" t="s">
        <v>238</v>
      </c>
      <c r="L7" s="144" t="s">
        <v>239</v>
      </c>
      <c r="M7" s="145" t="s">
        <v>240</v>
      </c>
      <c r="N7" s="103" t="s">
        <v>241</v>
      </c>
      <c r="O7" s="1496"/>
      <c r="P7" s="1507"/>
      <c r="Q7" s="1498"/>
      <c r="R7" s="146" t="s">
        <v>492</v>
      </c>
      <c r="S7" s="147" t="s">
        <v>493</v>
      </c>
      <c r="T7" s="148" t="s">
        <v>494</v>
      </c>
      <c r="U7" s="1502"/>
      <c r="V7" s="1545"/>
      <c r="W7" s="1548"/>
      <c r="X7" s="1505"/>
      <c r="Y7" s="1488"/>
      <c r="Z7" s="1555"/>
      <c r="AA7" s="1556"/>
      <c r="AB7" s="1557"/>
      <c r="AC7" s="149"/>
    </row>
    <row r="8" spans="1:29" ht="30" customHeight="1">
      <c r="A8" s="150">
        <v>1</v>
      </c>
      <c r="B8" s="1489"/>
      <c r="C8" s="1489"/>
      <c r="D8" s="1489"/>
      <c r="E8" s="151"/>
      <c r="F8" s="151"/>
      <c r="G8" s="151"/>
      <c r="H8" s="151"/>
      <c r="I8" s="152"/>
      <c r="J8" s="153"/>
      <c r="K8" s="177"/>
      <c r="L8" s="178"/>
      <c r="M8" s="178"/>
      <c r="N8" s="315">
        <f t="shared" ref="N8:N37" si="0">SUM(K8:M8)</f>
        <v>0</v>
      </c>
      <c r="O8" s="179"/>
      <c r="P8" s="179"/>
      <c r="Q8" s="326">
        <f>SUM(N8:O8)-P8</f>
        <v>0</v>
      </c>
      <c r="R8" s="180"/>
      <c r="S8" s="178"/>
      <c r="T8" s="179"/>
      <c r="U8" s="343">
        <f t="shared" ref="U8:U37" si="1">SUM(R8:T8)</f>
        <v>0</v>
      </c>
      <c r="V8" s="392"/>
      <c r="W8" s="449"/>
      <c r="X8" s="393"/>
      <c r="Y8" s="316">
        <f>U8-Q8-V8-W8-X8</f>
        <v>0</v>
      </c>
      <c r="Z8" s="1490"/>
      <c r="AA8" s="1490"/>
      <c r="AB8" s="1491"/>
      <c r="AC8" s="154"/>
    </row>
    <row r="9" spans="1:29" ht="30" customHeight="1">
      <c r="A9" s="155">
        <f>A8+1</f>
        <v>2</v>
      </c>
      <c r="B9" s="1478"/>
      <c r="C9" s="1479"/>
      <c r="D9" s="1480"/>
      <c r="E9" s="156"/>
      <c r="F9" s="157"/>
      <c r="G9" s="158"/>
      <c r="H9" s="158"/>
      <c r="I9" s="159"/>
      <c r="J9" s="160"/>
      <c r="K9" s="181"/>
      <c r="L9" s="182"/>
      <c r="M9" s="182"/>
      <c r="N9" s="317">
        <f t="shared" si="0"/>
        <v>0</v>
      </c>
      <c r="O9" s="183"/>
      <c r="P9" s="183"/>
      <c r="Q9" s="339">
        <f t="shared" ref="Q9:Q37" si="2">SUM(N9:O9)-P9</f>
        <v>0</v>
      </c>
      <c r="R9" s="184"/>
      <c r="S9" s="182"/>
      <c r="T9" s="183"/>
      <c r="U9" s="344">
        <f t="shared" si="1"/>
        <v>0</v>
      </c>
      <c r="V9" s="394"/>
      <c r="W9" s="450"/>
      <c r="X9" s="395"/>
      <c r="Y9" s="318">
        <f t="shared" ref="Y9:Y37" si="3">U9-Q9-V9-W9-X9</f>
        <v>0</v>
      </c>
      <c r="Z9" s="1484"/>
      <c r="AA9" s="1484"/>
      <c r="AB9" s="1485"/>
      <c r="AC9" s="154"/>
    </row>
    <row r="10" spans="1:29" ht="30" customHeight="1">
      <c r="A10" s="161">
        <f t="shared" ref="A10:A36" si="4">A9+1</f>
        <v>3</v>
      </c>
      <c r="B10" s="1478"/>
      <c r="C10" s="1479"/>
      <c r="D10" s="1480"/>
      <c r="E10" s="157"/>
      <c r="F10" s="157"/>
      <c r="G10" s="157"/>
      <c r="H10" s="157"/>
      <c r="I10" s="162"/>
      <c r="J10" s="163"/>
      <c r="K10" s="185"/>
      <c r="L10" s="186"/>
      <c r="M10" s="186"/>
      <c r="N10" s="317">
        <f t="shared" si="0"/>
        <v>0</v>
      </c>
      <c r="O10" s="187"/>
      <c r="P10" s="187"/>
      <c r="Q10" s="340">
        <f t="shared" si="2"/>
        <v>0</v>
      </c>
      <c r="R10" s="188"/>
      <c r="S10" s="186"/>
      <c r="T10" s="187"/>
      <c r="U10" s="344">
        <f t="shared" si="1"/>
        <v>0</v>
      </c>
      <c r="V10" s="394"/>
      <c r="W10" s="450"/>
      <c r="X10" s="395"/>
      <c r="Y10" s="318">
        <f t="shared" si="3"/>
        <v>0</v>
      </c>
      <c r="Z10" s="1481"/>
      <c r="AA10" s="1476"/>
      <c r="AB10" s="1477"/>
      <c r="AC10" s="154"/>
    </row>
    <row r="11" spans="1:29" ht="30" customHeight="1">
      <c r="A11" s="161">
        <f t="shared" si="4"/>
        <v>4</v>
      </c>
      <c r="B11" s="1478"/>
      <c r="C11" s="1479"/>
      <c r="D11" s="1480"/>
      <c r="E11" s="157"/>
      <c r="F11" s="157"/>
      <c r="G11" s="157"/>
      <c r="H11" s="157"/>
      <c r="I11" s="162"/>
      <c r="J11" s="163"/>
      <c r="K11" s="185"/>
      <c r="L11" s="186"/>
      <c r="M11" s="186"/>
      <c r="N11" s="317">
        <f t="shared" si="0"/>
        <v>0</v>
      </c>
      <c r="O11" s="187"/>
      <c r="P11" s="187"/>
      <c r="Q11" s="340">
        <f t="shared" si="2"/>
        <v>0</v>
      </c>
      <c r="R11" s="188"/>
      <c r="S11" s="186"/>
      <c r="T11" s="187"/>
      <c r="U11" s="344">
        <f t="shared" si="1"/>
        <v>0</v>
      </c>
      <c r="V11" s="394"/>
      <c r="W11" s="450"/>
      <c r="X11" s="395"/>
      <c r="Y11" s="318">
        <f t="shared" si="3"/>
        <v>0</v>
      </c>
      <c r="Z11" s="1482"/>
      <c r="AA11" s="1482"/>
      <c r="AB11" s="1483"/>
      <c r="AC11" s="154"/>
    </row>
    <row r="12" spans="1:29" ht="30" customHeight="1">
      <c r="A12" s="161">
        <f t="shared" si="4"/>
        <v>5</v>
      </c>
      <c r="B12" s="1478"/>
      <c r="C12" s="1479"/>
      <c r="D12" s="1480"/>
      <c r="E12" s="157"/>
      <c r="F12" s="157"/>
      <c r="G12" s="157"/>
      <c r="H12" s="157"/>
      <c r="I12" s="162"/>
      <c r="J12" s="163"/>
      <c r="K12" s="185"/>
      <c r="L12" s="186"/>
      <c r="M12" s="186"/>
      <c r="N12" s="317">
        <f t="shared" si="0"/>
        <v>0</v>
      </c>
      <c r="O12" s="187"/>
      <c r="P12" s="187"/>
      <c r="Q12" s="340">
        <f t="shared" si="2"/>
        <v>0</v>
      </c>
      <c r="R12" s="188"/>
      <c r="S12" s="186"/>
      <c r="T12" s="187"/>
      <c r="U12" s="344">
        <f t="shared" si="1"/>
        <v>0</v>
      </c>
      <c r="V12" s="394"/>
      <c r="W12" s="450"/>
      <c r="X12" s="395"/>
      <c r="Y12" s="318">
        <f t="shared" si="3"/>
        <v>0</v>
      </c>
      <c r="Z12" s="1484"/>
      <c r="AA12" s="1484"/>
      <c r="AB12" s="1485"/>
      <c r="AC12" s="154"/>
    </row>
    <row r="13" spans="1:29" ht="30" customHeight="1">
      <c r="A13" s="161">
        <f t="shared" si="4"/>
        <v>6</v>
      </c>
      <c r="B13" s="1478"/>
      <c r="C13" s="1479"/>
      <c r="D13" s="1480"/>
      <c r="E13" s="157"/>
      <c r="F13" s="157"/>
      <c r="G13" s="156"/>
      <c r="H13" s="156"/>
      <c r="I13" s="164"/>
      <c r="J13" s="165"/>
      <c r="K13" s="185"/>
      <c r="L13" s="186"/>
      <c r="M13" s="187"/>
      <c r="N13" s="317">
        <f t="shared" si="0"/>
        <v>0</v>
      </c>
      <c r="O13" s="187"/>
      <c r="P13" s="187"/>
      <c r="Q13" s="340">
        <f t="shared" si="2"/>
        <v>0</v>
      </c>
      <c r="R13" s="188"/>
      <c r="S13" s="186"/>
      <c r="T13" s="187"/>
      <c r="U13" s="344">
        <f t="shared" si="1"/>
        <v>0</v>
      </c>
      <c r="V13" s="394"/>
      <c r="W13" s="450"/>
      <c r="X13" s="395"/>
      <c r="Y13" s="318">
        <f t="shared" si="3"/>
        <v>0</v>
      </c>
      <c r="Z13" s="1476"/>
      <c r="AA13" s="1476"/>
      <c r="AB13" s="1477"/>
      <c r="AC13" s="154"/>
    </row>
    <row r="14" spans="1:29" ht="30" customHeight="1">
      <c r="A14" s="161">
        <f t="shared" si="4"/>
        <v>7</v>
      </c>
      <c r="B14" s="1478"/>
      <c r="C14" s="1479"/>
      <c r="D14" s="1480"/>
      <c r="E14" s="157"/>
      <c r="F14" s="157"/>
      <c r="G14" s="157"/>
      <c r="H14" s="157"/>
      <c r="I14" s="162"/>
      <c r="J14" s="163"/>
      <c r="K14" s="185"/>
      <c r="L14" s="186"/>
      <c r="M14" s="187"/>
      <c r="N14" s="317">
        <f t="shared" si="0"/>
        <v>0</v>
      </c>
      <c r="O14" s="187"/>
      <c r="P14" s="187"/>
      <c r="Q14" s="340">
        <f t="shared" si="2"/>
        <v>0</v>
      </c>
      <c r="R14" s="188"/>
      <c r="S14" s="186"/>
      <c r="T14" s="187"/>
      <c r="U14" s="344">
        <f t="shared" si="1"/>
        <v>0</v>
      </c>
      <c r="V14" s="394"/>
      <c r="W14" s="450"/>
      <c r="X14" s="395"/>
      <c r="Y14" s="318">
        <f t="shared" si="3"/>
        <v>0</v>
      </c>
      <c r="Z14" s="1476"/>
      <c r="AA14" s="1476"/>
      <c r="AB14" s="1477"/>
      <c r="AC14" s="154"/>
    </row>
    <row r="15" spans="1:29" ht="30" customHeight="1">
      <c r="A15" s="161">
        <f t="shared" si="4"/>
        <v>8</v>
      </c>
      <c r="B15" s="1475"/>
      <c r="C15" s="1475"/>
      <c r="D15" s="1475"/>
      <c r="E15" s="558"/>
      <c r="F15" s="558"/>
      <c r="G15" s="558"/>
      <c r="H15" s="157"/>
      <c r="I15" s="162"/>
      <c r="J15" s="162"/>
      <c r="K15" s="189"/>
      <c r="L15" s="186"/>
      <c r="M15" s="187"/>
      <c r="N15" s="317">
        <f t="shared" si="0"/>
        <v>0</v>
      </c>
      <c r="O15" s="190"/>
      <c r="P15" s="190"/>
      <c r="Q15" s="340">
        <f t="shared" si="2"/>
        <v>0</v>
      </c>
      <c r="R15" s="191"/>
      <c r="S15" s="186"/>
      <c r="T15" s="187"/>
      <c r="U15" s="344">
        <f t="shared" si="1"/>
        <v>0</v>
      </c>
      <c r="V15" s="394"/>
      <c r="W15" s="450"/>
      <c r="X15" s="395"/>
      <c r="Y15" s="318">
        <f t="shared" si="3"/>
        <v>0</v>
      </c>
      <c r="Z15" s="1476"/>
      <c r="AA15" s="1476"/>
      <c r="AB15" s="1477"/>
      <c r="AC15" s="154"/>
    </row>
    <row r="16" spans="1:29" ht="30" customHeight="1">
      <c r="A16" s="161">
        <f t="shared" si="4"/>
        <v>9</v>
      </c>
      <c r="B16" s="1475"/>
      <c r="C16" s="1475"/>
      <c r="D16" s="1475"/>
      <c r="E16" s="558"/>
      <c r="F16" s="558"/>
      <c r="G16" s="558"/>
      <c r="H16" s="157"/>
      <c r="I16" s="162"/>
      <c r="J16" s="162"/>
      <c r="K16" s="189"/>
      <c r="L16" s="186"/>
      <c r="M16" s="187"/>
      <c r="N16" s="317">
        <f t="shared" si="0"/>
        <v>0</v>
      </c>
      <c r="O16" s="190"/>
      <c r="P16" s="190"/>
      <c r="Q16" s="340">
        <f t="shared" si="2"/>
        <v>0</v>
      </c>
      <c r="R16" s="191"/>
      <c r="S16" s="186"/>
      <c r="T16" s="187"/>
      <c r="U16" s="344">
        <f t="shared" si="1"/>
        <v>0</v>
      </c>
      <c r="V16" s="394"/>
      <c r="W16" s="450"/>
      <c r="X16" s="395"/>
      <c r="Y16" s="318">
        <f t="shared" si="3"/>
        <v>0</v>
      </c>
      <c r="Z16" s="1476"/>
      <c r="AA16" s="1476"/>
      <c r="AB16" s="1477"/>
      <c r="AC16" s="154"/>
    </row>
    <row r="17" spans="1:29" ht="30" customHeight="1">
      <c r="A17" s="161">
        <f t="shared" si="4"/>
        <v>10</v>
      </c>
      <c r="B17" s="1475"/>
      <c r="C17" s="1475"/>
      <c r="D17" s="1475"/>
      <c r="E17" s="558"/>
      <c r="F17" s="558"/>
      <c r="G17" s="558"/>
      <c r="H17" s="157"/>
      <c r="I17" s="162"/>
      <c r="J17" s="162"/>
      <c r="K17" s="189"/>
      <c r="L17" s="186"/>
      <c r="M17" s="187"/>
      <c r="N17" s="317">
        <f t="shared" si="0"/>
        <v>0</v>
      </c>
      <c r="O17" s="190"/>
      <c r="P17" s="190"/>
      <c r="Q17" s="340">
        <f t="shared" si="2"/>
        <v>0</v>
      </c>
      <c r="R17" s="191"/>
      <c r="S17" s="186"/>
      <c r="T17" s="187"/>
      <c r="U17" s="344">
        <f t="shared" si="1"/>
        <v>0</v>
      </c>
      <c r="V17" s="394"/>
      <c r="W17" s="450"/>
      <c r="X17" s="395"/>
      <c r="Y17" s="318">
        <f t="shared" si="3"/>
        <v>0</v>
      </c>
      <c r="Z17" s="1476"/>
      <c r="AA17" s="1476"/>
      <c r="AB17" s="1477"/>
      <c r="AC17" s="154"/>
    </row>
    <row r="18" spans="1:29" ht="30" customHeight="1">
      <c r="A18" s="161">
        <f t="shared" si="4"/>
        <v>11</v>
      </c>
      <c r="B18" s="1475"/>
      <c r="C18" s="1475"/>
      <c r="D18" s="1475"/>
      <c r="E18" s="558"/>
      <c r="F18" s="558"/>
      <c r="G18" s="558"/>
      <c r="H18" s="157"/>
      <c r="I18" s="162"/>
      <c r="J18" s="162"/>
      <c r="K18" s="189"/>
      <c r="L18" s="186"/>
      <c r="M18" s="187"/>
      <c r="N18" s="317">
        <f t="shared" si="0"/>
        <v>0</v>
      </c>
      <c r="O18" s="190"/>
      <c r="P18" s="190"/>
      <c r="Q18" s="340">
        <f t="shared" si="2"/>
        <v>0</v>
      </c>
      <c r="R18" s="191"/>
      <c r="S18" s="186"/>
      <c r="T18" s="187"/>
      <c r="U18" s="344">
        <f t="shared" si="1"/>
        <v>0</v>
      </c>
      <c r="V18" s="394"/>
      <c r="W18" s="450"/>
      <c r="X18" s="395"/>
      <c r="Y18" s="318">
        <f t="shared" si="3"/>
        <v>0</v>
      </c>
      <c r="Z18" s="1476"/>
      <c r="AA18" s="1476"/>
      <c r="AB18" s="1477"/>
      <c r="AC18" s="154"/>
    </row>
    <row r="19" spans="1:29" ht="30" customHeight="1">
      <c r="A19" s="161">
        <f t="shared" si="4"/>
        <v>12</v>
      </c>
      <c r="B19" s="1475"/>
      <c r="C19" s="1475"/>
      <c r="D19" s="1475"/>
      <c r="E19" s="558"/>
      <c r="F19" s="558"/>
      <c r="G19" s="558"/>
      <c r="H19" s="157"/>
      <c r="I19" s="162"/>
      <c r="J19" s="162"/>
      <c r="K19" s="189"/>
      <c r="L19" s="186"/>
      <c r="M19" s="187"/>
      <c r="N19" s="317">
        <f t="shared" si="0"/>
        <v>0</v>
      </c>
      <c r="O19" s="190"/>
      <c r="P19" s="190"/>
      <c r="Q19" s="340">
        <f t="shared" si="2"/>
        <v>0</v>
      </c>
      <c r="R19" s="191"/>
      <c r="S19" s="186"/>
      <c r="T19" s="187"/>
      <c r="U19" s="344">
        <f t="shared" si="1"/>
        <v>0</v>
      </c>
      <c r="V19" s="394"/>
      <c r="W19" s="450"/>
      <c r="X19" s="395"/>
      <c r="Y19" s="318">
        <f t="shared" si="3"/>
        <v>0</v>
      </c>
      <c r="Z19" s="1476"/>
      <c r="AA19" s="1476"/>
      <c r="AB19" s="1477"/>
      <c r="AC19" s="154"/>
    </row>
    <row r="20" spans="1:29" ht="30" customHeight="1">
      <c r="A20" s="161">
        <f t="shared" si="4"/>
        <v>13</v>
      </c>
      <c r="B20" s="1475"/>
      <c r="C20" s="1475"/>
      <c r="D20" s="1475"/>
      <c r="E20" s="558"/>
      <c r="F20" s="558"/>
      <c r="G20" s="558"/>
      <c r="H20" s="157"/>
      <c r="I20" s="162"/>
      <c r="J20" s="162"/>
      <c r="K20" s="189"/>
      <c r="L20" s="186"/>
      <c r="M20" s="187"/>
      <c r="N20" s="317">
        <f t="shared" si="0"/>
        <v>0</v>
      </c>
      <c r="O20" s="190"/>
      <c r="P20" s="190"/>
      <c r="Q20" s="340">
        <f t="shared" si="2"/>
        <v>0</v>
      </c>
      <c r="R20" s="191"/>
      <c r="S20" s="186"/>
      <c r="T20" s="187"/>
      <c r="U20" s="344">
        <f t="shared" si="1"/>
        <v>0</v>
      </c>
      <c r="V20" s="394"/>
      <c r="W20" s="450"/>
      <c r="X20" s="395"/>
      <c r="Y20" s="318">
        <f t="shared" si="3"/>
        <v>0</v>
      </c>
      <c r="Z20" s="1476"/>
      <c r="AA20" s="1476"/>
      <c r="AB20" s="1477"/>
      <c r="AC20" s="154"/>
    </row>
    <row r="21" spans="1:29" ht="30" customHeight="1">
      <c r="A21" s="161">
        <f t="shared" si="4"/>
        <v>14</v>
      </c>
      <c r="B21" s="1475"/>
      <c r="C21" s="1475"/>
      <c r="D21" s="1475"/>
      <c r="E21" s="558"/>
      <c r="F21" s="558"/>
      <c r="G21" s="558"/>
      <c r="H21" s="157"/>
      <c r="I21" s="162"/>
      <c r="J21" s="162"/>
      <c r="K21" s="189"/>
      <c r="L21" s="186"/>
      <c r="M21" s="187"/>
      <c r="N21" s="317">
        <f t="shared" si="0"/>
        <v>0</v>
      </c>
      <c r="O21" s="190"/>
      <c r="P21" s="190"/>
      <c r="Q21" s="340">
        <f t="shared" si="2"/>
        <v>0</v>
      </c>
      <c r="R21" s="191"/>
      <c r="S21" s="186"/>
      <c r="T21" s="187"/>
      <c r="U21" s="344">
        <f t="shared" si="1"/>
        <v>0</v>
      </c>
      <c r="V21" s="394"/>
      <c r="W21" s="450"/>
      <c r="X21" s="395"/>
      <c r="Y21" s="318">
        <f t="shared" si="3"/>
        <v>0</v>
      </c>
      <c r="Z21" s="1476"/>
      <c r="AA21" s="1476"/>
      <c r="AB21" s="1477"/>
      <c r="AC21" s="154"/>
    </row>
    <row r="22" spans="1:29" ht="30" customHeight="1">
      <c r="A22" s="161">
        <f t="shared" si="4"/>
        <v>15</v>
      </c>
      <c r="B22" s="1475"/>
      <c r="C22" s="1475"/>
      <c r="D22" s="1475"/>
      <c r="E22" s="558"/>
      <c r="F22" s="558"/>
      <c r="G22" s="558"/>
      <c r="H22" s="157"/>
      <c r="I22" s="162"/>
      <c r="J22" s="162"/>
      <c r="K22" s="189"/>
      <c r="L22" s="186"/>
      <c r="M22" s="187"/>
      <c r="N22" s="317">
        <f t="shared" si="0"/>
        <v>0</v>
      </c>
      <c r="O22" s="190"/>
      <c r="P22" s="190"/>
      <c r="Q22" s="340">
        <f t="shared" si="2"/>
        <v>0</v>
      </c>
      <c r="R22" s="191"/>
      <c r="S22" s="186"/>
      <c r="T22" s="187"/>
      <c r="U22" s="344">
        <f t="shared" si="1"/>
        <v>0</v>
      </c>
      <c r="V22" s="394"/>
      <c r="W22" s="450"/>
      <c r="X22" s="395"/>
      <c r="Y22" s="318">
        <f t="shared" si="3"/>
        <v>0</v>
      </c>
      <c r="Z22" s="1476"/>
      <c r="AA22" s="1476"/>
      <c r="AB22" s="1477"/>
      <c r="AC22" s="154"/>
    </row>
    <row r="23" spans="1:29" ht="30" customHeight="1">
      <c r="A23" s="161">
        <f t="shared" si="4"/>
        <v>16</v>
      </c>
      <c r="B23" s="1475"/>
      <c r="C23" s="1475"/>
      <c r="D23" s="1475"/>
      <c r="E23" s="558"/>
      <c r="F23" s="558"/>
      <c r="G23" s="558"/>
      <c r="H23" s="157"/>
      <c r="I23" s="162"/>
      <c r="J23" s="162"/>
      <c r="K23" s="189"/>
      <c r="L23" s="186"/>
      <c r="M23" s="187"/>
      <c r="N23" s="317">
        <f t="shared" si="0"/>
        <v>0</v>
      </c>
      <c r="O23" s="190"/>
      <c r="P23" s="190"/>
      <c r="Q23" s="340">
        <f t="shared" si="2"/>
        <v>0</v>
      </c>
      <c r="R23" s="191"/>
      <c r="S23" s="186"/>
      <c r="T23" s="187"/>
      <c r="U23" s="344">
        <f t="shared" si="1"/>
        <v>0</v>
      </c>
      <c r="V23" s="394"/>
      <c r="W23" s="450"/>
      <c r="X23" s="395"/>
      <c r="Y23" s="318">
        <f t="shared" si="3"/>
        <v>0</v>
      </c>
      <c r="Z23" s="1476"/>
      <c r="AA23" s="1476"/>
      <c r="AB23" s="1477"/>
      <c r="AC23" s="154"/>
    </row>
    <row r="24" spans="1:29" ht="30" customHeight="1">
      <c r="A24" s="161">
        <f t="shared" si="4"/>
        <v>17</v>
      </c>
      <c r="B24" s="1475"/>
      <c r="C24" s="1475"/>
      <c r="D24" s="1475"/>
      <c r="E24" s="558"/>
      <c r="F24" s="558"/>
      <c r="G24" s="558"/>
      <c r="H24" s="157"/>
      <c r="I24" s="162"/>
      <c r="J24" s="162"/>
      <c r="K24" s="189"/>
      <c r="L24" s="186"/>
      <c r="M24" s="187"/>
      <c r="N24" s="317">
        <f t="shared" si="0"/>
        <v>0</v>
      </c>
      <c r="O24" s="190"/>
      <c r="P24" s="190"/>
      <c r="Q24" s="340">
        <f t="shared" si="2"/>
        <v>0</v>
      </c>
      <c r="R24" s="191"/>
      <c r="S24" s="186"/>
      <c r="T24" s="187"/>
      <c r="U24" s="344">
        <f t="shared" si="1"/>
        <v>0</v>
      </c>
      <c r="V24" s="394"/>
      <c r="W24" s="450"/>
      <c r="X24" s="395"/>
      <c r="Y24" s="318">
        <f t="shared" si="3"/>
        <v>0</v>
      </c>
      <c r="Z24" s="1476"/>
      <c r="AA24" s="1476"/>
      <c r="AB24" s="1477"/>
      <c r="AC24" s="154"/>
    </row>
    <row r="25" spans="1:29" ht="30" customHeight="1">
      <c r="A25" s="161">
        <f t="shared" si="4"/>
        <v>18</v>
      </c>
      <c r="B25" s="1475"/>
      <c r="C25" s="1475"/>
      <c r="D25" s="1475"/>
      <c r="E25" s="558"/>
      <c r="F25" s="558"/>
      <c r="G25" s="558"/>
      <c r="H25" s="157"/>
      <c r="I25" s="162"/>
      <c r="J25" s="162"/>
      <c r="K25" s="189"/>
      <c r="L25" s="186"/>
      <c r="M25" s="187"/>
      <c r="N25" s="317">
        <f t="shared" si="0"/>
        <v>0</v>
      </c>
      <c r="O25" s="190"/>
      <c r="P25" s="190"/>
      <c r="Q25" s="340">
        <f t="shared" si="2"/>
        <v>0</v>
      </c>
      <c r="R25" s="191"/>
      <c r="S25" s="186"/>
      <c r="T25" s="187"/>
      <c r="U25" s="344">
        <f t="shared" si="1"/>
        <v>0</v>
      </c>
      <c r="V25" s="394"/>
      <c r="W25" s="450"/>
      <c r="X25" s="395"/>
      <c r="Y25" s="318">
        <f t="shared" si="3"/>
        <v>0</v>
      </c>
      <c r="Z25" s="1476"/>
      <c r="AA25" s="1476"/>
      <c r="AB25" s="1477"/>
      <c r="AC25" s="154"/>
    </row>
    <row r="26" spans="1:29" ht="30" customHeight="1">
      <c r="A26" s="161">
        <f t="shared" si="4"/>
        <v>19</v>
      </c>
      <c r="B26" s="1475"/>
      <c r="C26" s="1475"/>
      <c r="D26" s="1475"/>
      <c r="E26" s="558"/>
      <c r="F26" s="558"/>
      <c r="G26" s="558"/>
      <c r="H26" s="157"/>
      <c r="I26" s="162"/>
      <c r="J26" s="162"/>
      <c r="K26" s="189"/>
      <c r="L26" s="186"/>
      <c r="M26" s="187"/>
      <c r="N26" s="317">
        <f t="shared" si="0"/>
        <v>0</v>
      </c>
      <c r="O26" s="190"/>
      <c r="P26" s="190"/>
      <c r="Q26" s="340">
        <f t="shared" si="2"/>
        <v>0</v>
      </c>
      <c r="R26" s="191"/>
      <c r="S26" s="186"/>
      <c r="T26" s="187"/>
      <c r="U26" s="344">
        <f t="shared" si="1"/>
        <v>0</v>
      </c>
      <c r="V26" s="394"/>
      <c r="W26" s="450"/>
      <c r="X26" s="395"/>
      <c r="Y26" s="318">
        <f t="shared" si="3"/>
        <v>0</v>
      </c>
      <c r="Z26" s="1476"/>
      <c r="AA26" s="1476"/>
      <c r="AB26" s="1477"/>
      <c r="AC26" s="154"/>
    </row>
    <row r="27" spans="1:29" ht="30" customHeight="1">
      <c r="A27" s="161">
        <f t="shared" si="4"/>
        <v>20</v>
      </c>
      <c r="B27" s="1475"/>
      <c r="C27" s="1475"/>
      <c r="D27" s="1475"/>
      <c r="E27" s="558"/>
      <c r="F27" s="558"/>
      <c r="G27" s="558"/>
      <c r="H27" s="157"/>
      <c r="I27" s="162"/>
      <c r="J27" s="159"/>
      <c r="K27" s="189"/>
      <c r="L27" s="186"/>
      <c r="M27" s="187"/>
      <c r="N27" s="319">
        <f t="shared" si="0"/>
        <v>0</v>
      </c>
      <c r="O27" s="190"/>
      <c r="P27" s="190"/>
      <c r="Q27" s="341">
        <f t="shared" si="2"/>
        <v>0</v>
      </c>
      <c r="R27" s="191"/>
      <c r="S27" s="186"/>
      <c r="T27" s="187"/>
      <c r="U27" s="345">
        <f t="shared" si="1"/>
        <v>0</v>
      </c>
      <c r="V27" s="396"/>
      <c r="W27" s="451"/>
      <c r="X27" s="397"/>
      <c r="Y27" s="318">
        <f t="shared" si="3"/>
        <v>0</v>
      </c>
      <c r="Z27" s="1476"/>
      <c r="AA27" s="1476"/>
      <c r="AB27" s="1477"/>
      <c r="AC27" s="154"/>
    </row>
    <row r="28" spans="1:29" ht="30" customHeight="1">
      <c r="A28" s="161">
        <f t="shared" si="4"/>
        <v>21</v>
      </c>
      <c r="B28" s="1475"/>
      <c r="C28" s="1475"/>
      <c r="D28" s="1475"/>
      <c r="E28" s="558"/>
      <c r="F28" s="558"/>
      <c r="G28" s="558"/>
      <c r="H28" s="157"/>
      <c r="I28" s="162"/>
      <c r="J28" s="159"/>
      <c r="K28" s="189"/>
      <c r="L28" s="186"/>
      <c r="M28" s="187"/>
      <c r="N28" s="319">
        <f t="shared" si="0"/>
        <v>0</v>
      </c>
      <c r="O28" s="190"/>
      <c r="P28" s="190"/>
      <c r="Q28" s="341">
        <f t="shared" si="2"/>
        <v>0</v>
      </c>
      <c r="R28" s="191"/>
      <c r="S28" s="186"/>
      <c r="T28" s="187"/>
      <c r="U28" s="345">
        <f t="shared" si="1"/>
        <v>0</v>
      </c>
      <c r="V28" s="396"/>
      <c r="W28" s="451"/>
      <c r="X28" s="397"/>
      <c r="Y28" s="318">
        <f t="shared" si="3"/>
        <v>0</v>
      </c>
      <c r="Z28" s="1476"/>
      <c r="AA28" s="1476"/>
      <c r="AB28" s="1477"/>
      <c r="AC28" s="154"/>
    </row>
    <row r="29" spans="1:29" ht="30" customHeight="1">
      <c r="A29" s="161">
        <f t="shared" si="4"/>
        <v>22</v>
      </c>
      <c r="B29" s="1475"/>
      <c r="C29" s="1475"/>
      <c r="D29" s="1475"/>
      <c r="E29" s="558"/>
      <c r="F29" s="558"/>
      <c r="G29" s="558"/>
      <c r="H29" s="157"/>
      <c r="I29" s="162"/>
      <c r="J29" s="159"/>
      <c r="K29" s="189"/>
      <c r="L29" s="186"/>
      <c r="M29" s="187"/>
      <c r="N29" s="319">
        <f t="shared" si="0"/>
        <v>0</v>
      </c>
      <c r="O29" s="190"/>
      <c r="P29" s="190"/>
      <c r="Q29" s="341">
        <f t="shared" si="2"/>
        <v>0</v>
      </c>
      <c r="R29" s="191"/>
      <c r="S29" s="186"/>
      <c r="T29" s="187"/>
      <c r="U29" s="345">
        <f t="shared" si="1"/>
        <v>0</v>
      </c>
      <c r="V29" s="396"/>
      <c r="W29" s="451"/>
      <c r="X29" s="397"/>
      <c r="Y29" s="318">
        <f t="shared" si="3"/>
        <v>0</v>
      </c>
      <c r="Z29" s="1476"/>
      <c r="AA29" s="1476"/>
      <c r="AB29" s="1477"/>
      <c r="AC29" s="154"/>
    </row>
    <row r="30" spans="1:29" ht="30" customHeight="1">
      <c r="A30" s="161">
        <f t="shared" si="4"/>
        <v>23</v>
      </c>
      <c r="B30" s="1475"/>
      <c r="C30" s="1475"/>
      <c r="D30" s="1475"/>
      <c r="E30" s="558"/>
      <c r="F30" s="558"/>
      <c r="G30" s="558"/>
      <c r="H30" s="157"/>
      <c r="I30" s="162"/>
      <c r="J30" s="159"/>
      <c r="K30" s="189"/>
      <c r="L30" s="186"/>
      <c r="M30" s="187"/>
      <c r="N30" s="319">
        <f t="shared" si="0"/>
        <v>0</v>
      </c>
      <c r="O30" s="190"/>
      <c r="P30" s="190"/>
      <c r="Q30" s="341">
        <f t="shared" si="2"/>
        <v>0</v>
      </c>
      <c r="R30" s="191"/>
      <c r="S30" s="186"/>
      <c r="T30" s="187"/>
      <c r="U30" s="345">
        <f t="shared" si="1"/>
        <v>0</v>
      </c>
      <c r="V30" s="396"/>
      <c r="W30" s="451"/>
      <c r="X30" s="397"/>
      <c r="Y30" s="318">
        <f t="shared" si="3"/>
        <v>0</v>
      </c>
      <c r="Z30" s="1476"/>
      <c r="AA30" s="1476"/>
      <c r="AB30" s="1477"/>
      <c r="AC30" s="154"/>
    </row>
    <row r="31" spans="1:29" ht="30" customHeight="1">
      <c r="A31" s="161">
        <f t="shared" si="4"/>
        <v>24</v>
      </c>
      <c r="B31" s="1475"/>
      <c r="C31" s="1475"/>
      <c r="D31" s="1475"/>
      <c r="E31" s="558"/>
      <c r="F31" s="558"/>
      <c r="G31" s="558"/>
      <c r="H31" s="157"/>
      <c r="I31" s="162"/>
      <c r="J31" s="159"/>
      <c r="K31" s="189"/>
      <c r="L31" s="186"/>
      <c r="M31" s="187"/>
      <c r="N31" s="319">
        <f t="shared" si="0"/>
        <v>0</v>
      </c>
      <c r="O31" s="190"/>
      <c r="P31" s="190"/>
      <c r="Q31" s="341">
        <f t="shared" si="2"/>
        <v>0</v>
      </c>
      <c r="R31" s="191"/>
      <c r="S31" s="186"/>
      <c r="T31" s="187"/>
      <c r="U31" s="345">
        <f t="shared" si="1"/>
        <v>0</v>
      </c>
      <c r="V31" s="396"/>
      <c r="W31" s="451"/>
      <c r="X31" s="397"/>
      <c r="Y31" s="318">
        <f t="shared" si="3"/>
        <v>0</v>
      </c>
      <c r="Z31" s="1476"/>
      <c r="AA31" s="1476"/>
      <c r="AB31" s="1477"/>
      <c r="AC31" s="154"/>
    </row>
    <row r="32" spans="1:29" ht="30" customHeight="1">
      <c r="A32" s="161">
        <f t="shared" si="4"/>
        <v>25</v>
      </c>
      <c r="B32" s="1475"/>
      <c r="C32" s="1475"/>
      <c r="D32" s="1475"/>
      <c r="E32" s="558"/>
      <c r="F32" s="558"/>
      <c r="G32" s="558"/>
      <c r="H32" s="157"/>
      <c r="I32" s="162"/>
      <c r="J32" s="159"/>
      <c r="K32" s="189"/>
      <c r="L32" s="186"/>
      <c r="M32" s="187"/>
      <c r="N32" s="319">
        <f t="shared" si="0"/>
        <v>0</v>
      </c>
      <c r="O32" s="190"/>
      <c r="P32" s="190"/>
      <c r="Q32" s="341">
        <f t="shared" si="2"/>
        <v>0</v>
      </c>
      <c r="R32" s="191"/>
      <c r="S32" s="186"/>
      <c r="T32" s="187"/>
      <c r="U32" s="345">
        <f t="shared" si="1"/>
        <v>0</v>
      </c>
      <c r="V32" s="396"/>
      <c r="W32" s="451"/>
      <c r="X32" s="397"/>
      <c r="Y32" s="318">
        <f t="shared" si="3"/>
        <v>0</v>
      </c>
      <c r="Z32" s="1476"/>
      <c r="AA32" s="1476"/>
      <c r="AB32" s="1477"/>
      <c r="AC32" s="154"/>
    </row>
    <row r="33" spans="1:29" ht="30" customHeight="1">
      <c r="A33" s="161">
        <f t="shared" si="4"/>
        <v>26</v>
      </c>
      <c r="B33" s="1475"/>
      <c r="C33" s="1475"/>
      <c r="D33" s="1475"/>
      <c r="E33" s="558"/>
      <c r="F33" s="558"/>
      <c r="G33" s="558"/>
      <c r="H33" s="157"/>
      <c r="I33" s="162"/>
      <c r="J33" s="159"/>
      <c r="K33" s="189"/>
      <c r="L33" s="186"/>
      <c r="M33" s="187"/>
      <c r="N33" s="319">
        <f t="shared" si="0"/>
        <v>0</v>
      </c>
      <c r="O33" s="190"/>
      <c r="P33" s="190"/>
      <c r="Q33" s="341">
        <f t="shared" si="2"/>
        <v>0</v>
      </c>
      <c r="R33" s="191"/>
      <c r="S33" s="186"/>
      <c r="T33" s="187"/>
      <c r="U33" s="345">
        <f t="shared" si="1"/>
        <v>0</v>
      </c>
      <c r="V33" s="396"/>
      <c r="W33" s="451"/>
      <c r="X33" s="397"/>
      <c r="Y33" s="318">
        <f t="shared" si="3"/>
        <v>0</v>
      </c>
      <c r="Z33" s="1476"/>
      <c r="AA33" s="1476"/>
      <c r="AB33" s="1477"/>
      <c r="AC33" s="154"/>
    </row>
    <row r="34" spans="1:29" ht="30" customHeight="1">
      <c r="A34" s="161">
        <f t="shared" si="4"/>
        <v>27</v>
      </c>
      <c r="B34" s="1475"/>
      <c r="C34" s="1475"/>
      <c r="D34" s="1475"/>
      <c r="E34" s="558"/>
      <c r="F34" s="558"/>
      <c r="G34" s="558"/>
      <c r="H34" s="157"/>
      <c r="I34" s="162"/>
      <c r="J34" s="159"/>
      <c r="K34" s="189"/>
      <c r="L34" s="186"/>
      <c r="M34" s="187"/>
      <c r="N34" s="319">
        <f t="shared" si="0"/>
        <v>0</v>
      </c>
      <c r="O34" s="190"/>
      <c r="P34" s="190"/>
      <c r="Q34" s="341">
        <f t="shared" si="2"/>
        <v>0</v>
      </c>
      <c r="R34" s="191"/>
      <c r="S34" s="186"/>
      <c r="T34" s="187"/>
      <c r="U34" s="345">
        <f t="shared" si="1"/>
        <v>0</v>
      </c>
      <c r="V34" s="396"/>
      <c r="W34" s="451"/>
      <c r="X34" s="397"/>
      <c r="Y34" s="318">
        <f t="shared" si="3"/>
        <v>0</v>
      </c>
      <c r="Z34" s="1476"/>
      <c r="AA34" s="1476"/>
      <c r="AB34" s="1477"/>
      <c r="AC34" s="154"/>
    </row>
    <row r="35" spans="1:29" ht="30" customHeight="1">
      <c r="A35" s="161">
        <f t="shared" si="4"/>
        <v>28</v>
      </c>
      <c r="B35" s="1475"/>
      <c r="C35" s="1475"/>
      <c r="D35" s="1475"/>
      <c r="E35" s="558"/>
      <c r="F35" s="558"/>
      <c r="G35" s="558"/>
      <c r="H35" s="157"/>
      <c r="I35" s="162"/>
      <c r="J35" s="159"/>
      <c r="K35" s="189"/>
      <c r="L35" s="186"/>
      <c r="M35" s="187"/>
      <c r="N35" s="319">
        <f t="shared" si="0"/>
        <v>0</v>
      </c>
      <c r="O35" s="190"/>
      <c r="P35" s="190"/>
      <c r="Q35" s="341">
        <f t="shared" si="2"/>
        <v>0</v>
      </c>
      <c r="R35" s="191"/>
      <c r="S35" s="186"/>
      <c r="T35" s="187"/>
      <c r="U35" s="345">
        <f t="shared" si="1"/>
        <v>0</v>
      </c>
      <c r="V35" s="396"/>
      <c r="W35" s="451"/>
      <c r="X35" s="397"/>
      <c r="Y35" s="318">
        <f t="shared" si="3"/>
        <v>0</v>
      </c>
      <c r="Z35" s="1476"/>
      <c r="AA35" s="1476"/>
      <c r="AB35" s="1477"/>
      <c r="AC35" s="154"/>
    </row>
    <row r="36" spans="1:29" ht="30" customHeight="1">
      <c r="A36" s="161">
        <f t="shared" si="4"/>
        <v>29</v>
      </c>
      <c r="B36" s="1475"/>
      <c r="C36" s="1475"/>
      <c r="D36" s="1475"/>
      <c r="E36" s="558"/>
      <c r="F36" s="558"/>
      <c r="G36" s="558"/>
      <c r="H36" s="157"/>
      <c r="I36" s="162"/>
      <c r="J36" s="159"/>
      <c r="K36" s="189"/>
      <c r="L36" s="186"/>
      <c r="M36" s="187"/>
      <c r="N36" s="319">
        <f t="shared" si="0"/>
        <v>0</v>
      </c>
      <c r="O36" s="190"/>
      <c r="P36" s="190"/>
      <c r="Q36" s="341">
        <f t="shared" si="2"/>
        <v>0</v>
      </c>
      <c r="R36" s="188"/>
      <c r="S36" s="187"/>
      <c r="T36" s="187"/>
      <c r="U36" s="345">
        <f t="shared" si="1"/>
        <v>0</v>
      </c>
      <c r="V36" s="396"/>
      <c r="W36" s="451"/>
      <c r="X36" s="397"/>
      <c r="Y36" s="318">
        <f t="shared" si="3"/>
        <v>0</v>
      </c>
      <c r="Z36" s="1476"/>
      <c r="AA36" s="1476"/>
      <c r="AB36" s="1477"/>
      <c r="AC36" s="154"/>
    </row>
    <row r="37" spans="1:29" ht="30" customHeight="1" thickBot="1">
      <c r="A37" s="166">
        <f>A36+1</f>
        <v>30</v>
      </c>
      <c r="B37" s="1460"/>
      <c r="C37" s="1460"/>
      <c r="D37" s="1460"/>
      <c r="E37" s="559"/>
      <c r="F37" s="559"/>
      <c r="G37" s="559"/>
      <c r="H37" s="157"/>
      <c r="I37" s="162"/>
      <c r="J37" s="167"/>
      <c r="K37" s="192"/>
      <c r="L37" s="193"/>
      <c r="M37" s="194"/>
      <c r="N37" s="320">
        <f t="shared" si="0"/>
        <v>0</v>
      </c>
      <c r="O37" s="195"/>
      <c r="P37" s="195"/>
      <c r="Q37" s="341">
        <f t="shared" si="2"/>
        <v>0</v>
      </c>
      <c r="R37" s="196"/>
      <c r="S37" s="197"/>
      <c r="T37" s="198"/>
      <c r="U37" s="346">
        <f t="shared" si="1"/>
        <v>0</v>
      </c>
      <c r="V37" s="398"/>
      <c r="W37" s="452"/>
      <c r="X37" s="399"/>
      <c r="Y37" s="321">
        <f t="shared" si="3"/>
        <v>0</v>
      </c>
      <c r="Z37" s="1461"/>
      <c r="AA37" s="1461"/>
      <c r="AB37" s="1462"/>
      <c r="AC37" s="154"/>
    </row>
    <row r="38" spans="1:29" ht="30" customHeight="1" thickBot="1">
      <c r="A38" s="168"/>
      <c r="B38" s="1463" t="s">
        <v>242</v>
      </c>
      <c r="C38" s="1464"/>
      <c r="D38" s="1464"/>
      <c r="E38" s="1464"/>
      <c r="F38" s="1464"/>
      <c r="G38" s="1464"/>
      <c r="H38" s="1464"/>
      <c r="I38" s="1464"/>
      <c r="J38" s="1465"/>
      <c r="K38" s="322">
        <f t="shared" ref="K38:Y38" si="5">SUM(K8:K37)</f>
        <v>0</v>
      </c>
      <c r="L38" s="323">
        <f t="shared" si="5"/>
        <v>0</v>
      </c>
      <c r="M38" s="323">
        <f t="shared" si="5"/>
        <v>0</v>
      </c>
      <c r="N38" s="324">
        <f t="shared" si="5"/>
        <v>0</v>
      </c>
      <c r="O38" s="325">
        <f t="shared" si="5"/>
        <v>0</v>
      </c>
      <c r="P38" s="325">
        <f t="shared" ref="P38" si="6">SUM(P8:P37)</f>
        <v>0</v>
      </c>
      <c r="Q38" s="342">
        <f t="shared" si="5"/>
        <v>0</v>
      </c>
      <c r="R38" s="327">
        <f t="shared" si="5"/>
        <v>0</v>
      </c>
      <c r="S38" s="323">
        <f t="shared" si="5"/>
        <v>0</v>
      </c>
      <c r="T38" s="323">
        <f t="shared" si="5"/>
        <v>0</v>
      </c>
      <c r="U38" s="347">
        <f t="shared" si="5"/>
        <v>0</v>
      </c>
      <c r="V38" s="323">
        <f t="shared" si="5"/>
        <v>0</v>
      </c>
      <c r="W38" s="453">
        <f t="shared" si="5"/>
        <v>0</v>
      </c>
      <c r="X38" s="454">
        <f t="shared" ref="X38" si="7">SUM(X8:X37)</f>
        <v>0</v>
      </c>
      <c r="Y38" s="348">
        <f t="shared" si="5"/>
        <v>0</v>
      </c>
      <c r="Z38" s="1466" t="s">
        <v>243</v>
      </c>
      <c r="AA38" s="1467"/>
      <c r="AB38" s="1468"/>
      <c r="AC38" s="154"/>
    </row>
    <row r="39" spans="1:29" s="104" customFormat="1" ht="19.95" customHeight="1">
      <c r="A39" s="1469" t="s">
        <v>244</v>
      </c>
      <c r="B39" s="1470"/>
      <c r="C39" s="1470"/>
      <c r="D39" s="1470"/>
      <c r="E39" s="1470"/>
      <c r="F39" s="1470"/>
      <c r="G39" s="1470"/>
      <c r="H39" s="1470"/>
      <c r="I39" s="1470"/>
      <c r="J39" s="1470"/>
      <c r="K39" s="1470"/>
      <c r="L39" s="1470"/>
      <c r="M39" s="1470"/>
      <c r="N39" s="1470"/>
      <c r="O39" s="1470"/>
      <c r="P39" s="1470"/>
      <c r="Q39" s="1470"/>
      <c r="R39" s="1470"/>
      <c r="S39" s="1470"/>
      <c r="T39" s="1470"/>
      <c r="U39" s="1470"/>
      <c r="V39" s="560"/>
      <c r="W39" s="560"/>
      <c r="X39" s="169"/>
      <c r="Y39" s="1471">
        <f>【様式５】計画書Ⅰ!Q30</f>
        <v>0</v>
      </c>
      <c r="Z39" s="1473" t="s">
        <v>495</v>
      </c>
      <c r="AA39" s="1474"/>
      <c r="AB39" s="1474"/>
      <c r="AC39" s="170"/>
    </row>
    <row r="40" spans="1:29" s="104" customFormat="1" ht="19.95" customHeight="1" thickBot="1">
      <c r="A40" s="1454" t="s">
        <v>245</v>
      </c>
      <c r="B40" s="1454"/>
      <c r="C40" s="1454"/>
      <c r="D40" s="1454"/>
      <c r="E40" s="1454"/>
      <c r="F40" s="1454"/>
      <c r="G40" s="1454"/>
      <c r="H40" s="1454"/>
      <c r="I40" s="1454"/>
      <c r="J40" s="1454"/>
      <c r="K40" s="1454"/>
      <c r="L40" s="1454"/>
      <c r="M40" s="1454"/>
      <c r="N40" s="1454"/>
      <c r="O40" s="1454"/>
      <c r="P40" s="1454"/>
      <c r="Q40" s="1454"/>
      <c r="R40" s="1454"/>
      <c r="S40" s="1454"/>
      <c r="T40" s="1454"/>
      <c r="U40" s="1454"/>
      <c r="V40" s="561"/>
      <c r="W40" s="561"/>
      <c r="X40" s="171"/>
      <c r="Y40" s="1472"/>
      <c r="Z40" s="1458"/>
      <c r="AA40" s="1459"/>
      <c r="AB40" s="1459"/>
      <c r="AC40" s="170"/>
    </row>
    <row r="41" spans="1:29" s="104" customFormat="1" ht="19.95" customHeight="1">
      <c r="A41" s="1454" t="s">
        <v>246</v>
      </c>
      <c r="B41" s="1455"/>
      <c r="C41" s="1455"/>
      <c r="D41" s="1455"/>
      <c r="E41" s="1455"/>
      <c r="F41" s="1455"/>
      <c r="G41" s="1455"/>
      <c r="H41" s="1455"/>
      <c r="I41" s="1455"/>
      <c r="J41" s="1455"/>
      <c r="K41" s="1455"/>
      <c r="L41" s="1455"/>
      <c r="M41" s="1455"/>
      <c r="N41" s="1455"/>
      <c r="O41" s="1455"/>
      <c r="P41" s="1455"/>
      <c r="Q41" s="1455"/>
      <c r="R41" s="1455"/>
      <c r="S41" s="1455"/>
      <c r="T41" s="1455"/>
      <c r="U41" s="1455"/>
      <c r="V41" s="562"/>
      <c r="W41" s="562"/>
      <c r="X41" s="172"/>
      <c r="Y41" s="1456">
        <f>Y38+Y39</f>
        <v>0</v>
      </c>
      <c r="Z41" s="1458" t="s">
        <v>247</v>
      </c>
      <c r="AA41" s="1459"/>
      <c r="AB41" s="1459"/>
      <c r="AC41" s="170"/>
    </row>
    <row r="42" spans="1:29" s="104" customFormat="1" ht="19.95" customHeight="1" thickBot="1">
      <c r="A42" s="105" t="s">
        <v>193</v>
      </c>
      <c r="B42" s="1455" t="s">
        <v>469</v>
      </c>
      <c r="C42" s="1455"/>
      <c r="D42" s="1455"/>
      <c r="E42" s="1455"/>
      <c r="F42" s="1455"/>
      <c r="G42" s="1455"/>
      <c r="H42" s="1455"/>
      <c r="I42" s="1455"/>
      <c r="J42" s="1455"/>
      <c r="K42" s="1455"/>
      <c r="L42" s="1455"/>
      <c r="M42" s="1455"/>
      <c r="N42" s="1455"/>
      <c r="O42" s="1455"/>
      <c r="P42" s="1455"/>
      <c r="Q42" s="1455"/>
      <c r="R42" s="1455"/>
      <c r="S42" s="1455"/>
      <c r="T42" s="1455"/>
      <c r="U42" s="1455"/>
      <c r="V42" s="562"/>
      <c r="W42" s="562"/>
      <c r="X42" s="172"/>
      <c r="Y42" s="1457"/>
      <c r="Z42" s="1458"/>
      <c r="AA42" s="1459"/>
      <c r="AB42" s="1459"/>
      <c r="AC42" s="170"/>
    </row>
    <row r="43" spans="1:29" s="106" customFormat="1" ht="19.95" customHeight="1">
      <c r="A43" s="105" t="s">
        <v>248</v>
      </c>
      <c r="B43" s="1453" t="s">
        <v>472</v>
      </c>
      <c r="C43" s="1453"/>
      <c r="D43" s="1453"/>
      <c r="E43" s="1453"/>
      <c r="F43" s="1453"/>
      <c r="G43" s="1453"/>
      <c r="H43" s="1453"/>
      <c r="I43" s="1453"/>
      <c r="J43" s="1453"/>
      <c r="K43" s="1453"/>
      <c r="L43" s="1453"/>
      <c r="M43" s="1453"/>
      <c r="N43" s="1453"/>
      <c r="O43" s="1453"/>
      <c r="P43" s="1453"/>
      <c r="Q43" s="1453"/>
      <c r="R43" s="1453"/>
      <c r="S43" s="1453"/>
      <c r="T43" s="1453"/>
      <c r="U43" s="582"/>
      <c r="V43" s="582"/>
      <c r="W43" s="582"/>
      <c r="X43" s="582"/>
      <c r="Y43" s="582"/>
      <c r="Z43" s="582"/>
      <c r="AA43" s="582"/>
      <c r="AB43" s="582"/>
      <c r="AC43" s="582"/>
    </row>
    <row r="44" spans="1:29" s="106" customFormat="1" ht="19.95" customHeight="1">
      <c r="A44" s="105"/>
      <c r="B44" s="1452" t="s">
        <v>473</v>
      </c>
      <c r="C44" s="1452"/>
      <c r="D44" s="1452"/>
      <c r="E44" s="1452"/>
      <c r="F44" s="1452"/>
      <c r="G44" s="1452"/>
      <c r="H44" s="1452"/>
      <c r="I44" s="1452"/>
      <c r="J44" s="1452"/>
      <c r="K44" s="1452"/>
      <c r="L44" s="1452"/>
      <c r="M44" s="1452"/>
      <c r="N44" s="1452"/>
      <c r="O44" s="1452"/>
      <c r="P44" s="1452"/>
      <c r="Q44" s="1452"/>
      <c r="R44" s="1452"/>
      <c r="S44" s="1452"/>
      <c r="T44" s="1452"/>
      <c r="U44" s="551"/>
      <c r="V44" s="551"/>
      <c r="W44" s="551"/>
      <c r="X44" s="551"/>
      <c r="Y44" s="551"/>
      <c r="Z44" s="551"/>
      <c r="AA44" s="551"/>
      <c r="AB44" s="551"/>
      <c r="AC44" s="551"/>
    </row>
    <row r="45" spans="1:29" s="107" customFormat="1" ht="19.95" customHeight="1">
      <c r="A45" s="105" t="s">
        <v>249</v>
      </c>
      <c r="B45" s="1452" t="s">
        <v>250</v>
      </c>
      <c r="C45" s="1452"/>
      <c r="D45" s="1452"/>
      <c r="E45" s="1452"/>
      <c r="F45" s="1452"/>
      <c r="G45" s="1452"/>
      <c r="H45" s="1452"/>
      <c r="I45" s="1452"/>
      <c r="J45" s="1452"/>
      <c r="K45" s="1452"/>
      <c r="L45" s="1452"/>
      <c r="M45" s="1452"/>
      <c r="N45" s="1452"/>
      <c r="O45" s="1452"/>
      <c r="P45" s="1452"/>
      <c r="Q45" s="1452"/>
      <c r="R45" s="1452"/>
      <c r="S45" s="1452"/>
      <c r="T45" s="1452"/>
      <c r="U45" s="1452"/>
      <c r="V45" s="237"/>
      <c r="W45" s="237"/>
      <c r="X45" s="237"/>
      <c r="Y45" s="105"/>
      <c r="Z45" s="105"/>
      <c r="AA45" s="105"/>
      <c r="AB45" s="105"/>
      <c r="AC45" s="105"/>
    </row>
    <row r="46" spans="1:29" s="104" customFormat="1" ht="19.95" customHeight="1">
      <c r="A46" s="105"/>
      <c r="B46" s="1452" t="s">
        <v>251</v>
      </c>
      <c r="C46" s="1452"/>
      <c r="D46" s="1452"/>
      <c r="E46" s="1452"/>
      <c r="F46" s="1452"/>
      <c r="G46" s="1452"/>
      <c r="H46" s="1452"/>
      <c r="I46" s="1452"/>
      <c r="J46" s="1452"/>
      <c r="K46" s="1452"/>
      <c r="L46" s="1452"/>
      <c r="M46" s="1452"/>
      <c r="N46" s="1452"/>
      <c r="O46" s="1452"/>
      <c r="P46" s="1452"/>
      <c r="Q46" s="1452"/>
      <c r="R46" s="1452"/>
      <c r="S46" s="1452"/>
      <c r="T46" s="1452"/>
      <c r="U46" s="1452"/>
      <c r="V46" s="237"/>
      <c r="W46" s="237"/>
      <c r="X46" s="237"/>
      <c r="Y46" s="105"/>
      <c r="Z46" s="105"/>
      <c r="AA46" s="105"/>
      <c r="AB46" s="105"/>
      <c r="AC46" s="105"/>
    </row>
    <row r="47" spans="1:29" s="104" customFormat="1" ht="19.95" customHeight="1">
      <c r="A47" s="105" t="s">
        <v>252</v>
      </c>
      <c r="B47" s="1453" t="s">
        <v>470</v>
      </c>
      <c r="C47" s="1453"/>
      <c r="D47" s="1453"/>
      <c r="E47" s="1453"/>
      <c r="F47" s="1453"/>
      <c r="G47" s="1453"/>
      <c r="H47" s="1453"/>
      <c r="I47" s="1453"/>
      <c r="J47" s="1453"/>
      <c r="K47" s="1453"/>
      <c r="L47" s="1453"/>
      <c r="M47" s="1453"/>
      <c r="N47" s="1453"/>
      <c r="O47" s="1453"/>
      <c r="P47" s="1453"/>
      <c r="Q47" s="1453"/>
      <c r="R47" s="1453"/>
      <c r="S47" s="1453"/>
      <c r="T47" s="1453"/>
      <c r="U47" s="1453"/>
      <c r="V47" s="1453"/>
      <c r="W47" s="1453"/>
      <c r="X47" s="1453"/>
      <c r="Y47" s="1453"/>
      <c r="Z47" s="1453"/>
      <c r="AA47" s="1453"/>
      <c r="AB47" s="1453"/>
      <c r="AC47" s="1453"/>
    </row>
    <row r="48" spans="1:29" s="104" customFormat="1" ht="19.95" customHeight="1">
      <c r="A48" s="105" t="s">
        <v>253</v>
      </c>
      <c r="B48" s="105" t="s">
        <v>254</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row>
    <row r="49" spans="1:29" s="104" customFormat="1" ht="19.95" customHeight="1">
      <c r="A49" s="105" t="s">
        <v>255</v>
      </c>
      <c r="B49" s="105" t="s">
        <v>256</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row>
    <row r="50" spans="1:29" s="104" customFormat="1" ht="19.95" customHeight="1">
      <c r="A50" s="105" t="s">
        <v>257</v>
      </c>
      <c r="B50" s="456" t="s">
        <v>258</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row>
    <row r="51" spans="1:29" ht="19.95" customHeight="1">
      <c r="A51" s="104" t="s">
        <v>259</v>
      </c>
      <c r="B51" s="455" t="s">
        <v>260</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row r="52" spans="1:29" ht="12" customHeight="1">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row>
    <row r="53" spans="1:29" ht="12" customHeight="1">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row>
    <row r="54" spans="1:29" ht="12" customHeight="1">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row>
    <row r="55" spans="1:29" ht="12" customHeight="1">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row>
    <row r="56" spans="1:29">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row>
  </sheetData>
  <sheetProtection formatCells="0" insertColumns="0" insertRows="0" selectLockedCells="1"/>
  <mergeCells count="99">
    <mergeCell ref="Y1:Y3"/>
    <mergeCell ref="Z1:AB3"/>
    <mergeCell ref="A3:M3"/>
    <mergeCell ref="A5:A7"/>
    <mergeCell ref="B5:D7"/>
    <mergeCell ref="E5:E7"/>
    <mergeCell ref="F5:F7"/>
    <mergeCell ref="G5:G7"/>
    <mergeCell ref="H5:H7"/>
    <mergeCell ref="I5:I7"/>
    <mergeCell ref="J5:J7"/>
    <mergeCell ref="K5:Q5"/>
    <mergeCell ref="R5:U5"/>
    <mergeCell ref="V5:V7"/>
    <mergeCell ref="W5:W7"/>
    <mergeCell ref="Z5:AB7"/>
    <mergeCell ref="Y5:Y7"/>
    <mergeCell ref="B8:D8"/>
    <mergeCell ref="Z8:AB8"/>
    <mergeCell ref="B9:D9"/>
    <mergeCell ref="Z9:AB9"/>
    <mergeCell ref="K6:N6"/>
    <mergeCell ref="O6:O7"/>
    <mergeCell ref="Q6:Q7"/>
    <mergeCell ref="R6:T6"/>
    <mergeCell ref="U6:U7"/>
    <mergeCell ref="X5:X7"/>
    <mergeCell ref="P6:P7"/>
    <mergeCell ref="B10:D10"/>
    <mergeCell ref="Z10:AB10"/>
    <mergeCell ref="B11:D11"/>
    <mergeCell ref="Z11:AB11"/>
    <mergeCell ref="B12:D12"/>
    <mergeCell ref="Z12:AB12"/>
    <mergeCell ref="B13:D13"/>
    <mergeCell ref="Z13:AB13"/>
    <mergeCell ref="B14:D14"/>
    <mergeCell ref="Z14:AB14"/>
    <mergeCell ref="B15:D15"/>
    <mergeCell ref="Z15:AB15"/>
    <mergeCell ref="B16:D16"/>
    <mergeCell ref="Z16:AB16"/>
    <mergeCell ref="B17:D17"/>
    <mergeCell ref="Z17:AB17"/>
    <mergeCell ref="B18:D18"/>
    <mergeCell ref="Z18:AB18"/>
    <mergeCell ref="B19:D19"/>
    <mergeCell ref="Z19:AB19"/>
    <mergeCell ref="B20:D20"/>
    <mergeCell ref="Z20:AB20"/>
    <mergeCell ref="B21:D21"/>
    <mergeCell ref="Z21:AB21"/>
    <mergeCell ref="B22:D22"/>
    <mergeCell ref="Z22:AB22"/>
    <mergeCell ref="B23:D23"/>
    <mergeCell ref="Z23:AB23"/>
    <mergeCell ref="B24:D24"/>
    <mergeCell ref="Z24:AB24"/>
    <mergeCell ref="B25:D25"/>
    <mergeCell ref="Z25:AB25"/>
    <mergeCell ref="B26:D26"/>
    <mergeCell ref="Z26:AB26"/>
    <mergeCell ref="B27:D27"/>
    <mergeCell ref="Z27:AB27"/>
    <mergeCell ref="B28:D28"/>
    <mergeCell ref="Z28:AB28"/>
    <mergeCell ref="B29:D29"/>
    <mergeCell ref="Z29:AB29"/>
    <mergeCell ref="B30:D30"/>
    <mergeCell ref="Z30:AB30"/>
    <mergeCell ref="B31:D31"/>
    <mergeCell ref="Z31:AB31"/>
    <mergeCell ref="B32:D32"/>
    <mergeCell ref="Z32:AB32"/>
    <mergeCell ref="B33:D33"/>
    <mergeCell ref="Z33:AB33"/>
    <mergeCell ref="B34:D34"/>
    <mergeCell ref="Z34:AB34"/>
    <mergeCell ref="B35:D35"/>
    <mergeCell ref="Z35:AB35"/>
    <mergeCell ref="B36:D36"/>
    <mergeCell ref="Z36:AB36"/>
    <mergeCell ref="B37:D37"/>
    <mergeCell ref="Z37:AB37"/>
    <mergeCell ref="B38:J38"/>
    <mergeCell ref="Z38:AB38"/>
    <mergeCell ref="A39:U39"/>
    <mergeCell ref="Y39:Y40"/>
    <mergeCell ref="Z39:AB40"/>
    <mergeCell ref="A40:U40"/>
    <mergeCell ref="B46:U46"/>
    <mergeCell ref="B47:AC47"/>
    <mergeCell ref="A41:U41"/>
    <mergeCell ref="Y41:Y42"/>
    <mergeCell ref="Z41:AB42"/>
    <mergeCell ref="B42:U42"/>
    <mergeCell ref="B45:U45"/>
    <mergeCell ref="B44:T44"/>
    <mergeCell ref="B43:T43"/>
  </mergeCells>
  <phoneticPr fontId="5"/>
  <conditionalFormatting sqref="B8:O38 Y8:AB37 Q8:W38">
    <cfRule type="containsBlanks" dxfId="42" priority="4">
      <formula>LEN(TRIM(B8))=0</formula>
    </cfRule>
  </conditionalFormatting>
  <conditionalFormatting sqref="Y38:AB38">
    <cfRule type="containsBlanks" dxfId="41" priority="3">
      <formula>LEN(TRIM(Y38))=0</formula>
    </cfRule>
  </conditionalFormatting>
  <conditionalFormatting sqref="X8:X38">
    <cfRule type="containsBlanks" dxfId="40" priority="2">
      <formula>LEN(TRIM(X8))=0</formula>
    </cfRule>
  </conditionalFormatting>
  <conditionalFormatting sqref="P8:P38">
    <cfRule type="containsBlanks" dxfId="39" priority="1">
      <formula>LEN(TRIM(P8))=0</formula>
    </cfRule>
  </conditionalFormatting>
  <dataValidations count="6">
    <dataValidation type="list" showErrorMessage="1" sqref="E8:E14 J8:J14" xr:uid="{00000000-0002-0000-0600-000000000000}">
      <formula1>"○,×"</formula1>
    </dataValidation>
    <dataValidation type="list" allowBlank="1" showInputMessage="1" showErrorMessage="1" sqref="WUZ983041:WUZ983060 WUZ8:WUZ42 WLD8:WLD42 WBH8:WBH42 VRL8:VRL42 VHP8:VHP42 UXT8:UXT42 UNX8:UNX42 UEB8:UEB42 TUF8:TUF42 TKJ8:TKJ42 TAN8:TAN42 SQR8:SQR42 SGV8:SGV42 RWZ8:RWZ42 RND8:RND42 RDH8:RDH42 QTL8:QTL42 QJP8:QJP42 PZT8:PZT42 PPX8:PPX42 PGB8:PGB42 OWF8:OWF42 OMJ8:OMJ42 OCN8:OCN42 NSR8:NSR42 NIV8:NIV42 MYZ8:MYZ42 MPD8:MPD42 MFH8:MFH42 LVL8:LVL42 LLP8:LLP42 LBT8:LBT42 KRX8:KRX42 KIB8:KIB42 JYF8:JYF42 JOJ8:JOJ42 JEN8:JEN42 IUR8:IUR42 IKV8:IKV42 IAZ8:IAZ42 HRD8:HRD42 HHH8:HHH42 GXL8:GXL42 GNP8:GNP42 GDT8:GDT42 FTX8:FTX42 FKB8:FKB42 FAF8:FAF42 EQJ8:EQJ42 EGN8:EGN42 DWR8:DWR42 DMV8:DMV42 DCZ8:DCZ42 CTD8:CTD42 CJH8:CJH42 BZL8:BZL42 BPP8:BPP42 BFT8:BFT42 AVX8:AVX42 AMB8:AMB42 ACF8:ACF42 SJ8:SJ42 IN8:IN42 WLD983041:WLD983060 WBH983041:WBH983060 VRL983041:VRL983060 VHP983041:VHP983060 UXT983041:UXT983060 UNX983041:UNX983060 UEB983041:UEB983060 TUF983041:TUF983060 TKJ983041:TKJ983060 TAN983041:TAN983060 SQR983041:SQR983060 SGV983041:SGV983060 RWZ983041:RWZ983060 RND983041:RND983060 RDH983041:RDH983060 QTL983041:QTL983060 QJP983041:QJP983060 PZT983041:PZT983060 PPX983041:PPX983060 PGB983041:PGB983060 OWF983041:OWF983060 OMJ983041:OMJ983060 OCN983041:OCN983060 NSR983041:NSR983060 NIV983041:NIV983060 MYZ983041:MYZ983060 MPD983041:MPD983060 MFH983041:MFH983060 LVL983041:LVL983060 LLP983041:LLP983060 LBT983041:LBT983060 KRX983041:KRX983060 KIB983041:KIB983060 JYF983041:JYF983060 JOJ983041:JOJ983060 JEN983041:JEN983060 IUR983041:IUR983060 IKV983041:IKV983060 IAZ983041:IAZ983060 HRD983041:HRD983060 HHH983041:HHH983060 GXL983041:GXL983060 GNP983041:GNP983060 GDT983041:GDT983060 FTX983041:FTX983060 FKB983041:FKB983060 FAF983041:FAF983060 EQJ983041:EQJ983060 EGN983041:EGN983060 DWR983041:DWR983060 DMV983041:DMV983060 DCZ983041:DCZ983060 CTD983041:CTD983060 CJH983041:CJH983060 BZL983041:BZL983060 BPP983041:BPP983060 BFT983041:BFT983060 AVX983041:AVX983060 AMB983041:AMB983060 ACF983041:ACF983060 SJ983041:SJ983060 IN983041:IN983060 WUZ917505:WUZ917524 WLD917505:WLD917524 WBH917505:WBH917524 VRL917505:VRL917524 VHP917505:VHP917524 UXT917505:UXT917524 UNX917505:UNX917524 UEB917505:UEB917524 TUF917505:TUF917524 TKJ917505:TKJ917524 TAN917505:TAN917524 SQR917505:SQR917524 SGV917505:SGV917524 RWZ917505:RWZ917524 RND917505:RND917524 RDH917505:RDH917524 QTL917505:QTL917524 QJP917505:QJP917524 PZT917505:PZT917524 PPX917505:PPX917524 PGB917505:PGB917524 OWF917505:OWF917524 OMJ917505:OMJ917524 OCN917505:OCN917524 NSR917505:NSR917524 NIV917505:NIV917524 MYZ917505:MYZ917524 MPD917505:MPD917524 MFH917505:MFH917524 LVL917505:LVL917524 LLP917505:LLP917524 LBT917505:LBT917524 KRX917505:KRX917524 KIB917505:KIB917524 JYF917505:JYF917524 JOJ917505:JOJ917524 JEN917505:JEN917524 IUR917505:IUR917524 IKV917505:IKV917524 IAZ917505:IAZ917524 HRD917505:HRD917524 HHH917505:HHH917524 GXL917505:GXL917524 GNP917505:GNP917524 GDT917505:GDT917524 FTX917505:FTX917524 FKB917505:FKB917524 FAF917505:FAF917524 EQJ917505:EQJ917524 EGN917505:EGN917524 DWR917505:DWR917524 DMV917505:DMV917524 DCZ917505:DCZ917524 CTD917505:CTD917524 CJH917505:CJH917524 BZL917505:BZL917524 BPP917505:BPP917524 BFT917505:BFT917524 AVX917505:AVX917524 AMB917505:AMB917524 ACF917505:ACF917524 SJ917505:SJ917524 IN917505:IN917524 WUZ851969:WUZ851988 WLD851969:WLD851988 WBH851969:WBH851988 VRL851969:VRL851988 VHP851969:VHP851988 UXT851969:UXT851988 UNX851969:UNX851988 UEB851969:UEB851988 TUF851969:TUF851988 TKJ851969:TKJ851988 TAN851969:TAN851988 SQR851969:SQR851988 SGV851969:SGV851988 RWZ851969:RWZ851988 RND851969:RND851988 RDH851969:RDH851988 QTL851969:QTL851988 QJP851969:QJP851988 PZT851969:PZT851988 PPX851969:PPX851988 PGB851969:PGB851988 OWF851969:OWF851988 OMJ851969:OMJ851988 OCN851969:OCN851988 NSR851969:NSR851988 NIV851969:NIV851988 MYZ851969:MYZ851988 MPD851969:MPD851988 MFH851969:MFH851988 LVL851969:LVL851988 LLP851969:LLP851988 LBT851969:LBT851988 KRX851969:KRX851988 KIB851969:KIB851988 JYF851969:JYF851988 JOJ851969:JOJ851988 JEN851969:JEN851988 IUR851969:IUR851988 IKV851969:IKV851988 IAZ851969:IAZ851988 HRD851969:HRD851988 HHH851969:HHH851988 GXL851969:GXL851988 GNP851969:GNP851988 GDT851969:GDT851988 FTX851969:FTX851988 FKB851969:FKB851988 FAF851969:FAF851988 EQJ851969:EQJ851988 EGN851969:EGN851988 DWR851969:DWR851988 DMV851969:DMV851988 DCZ851969:DCZ851988 CTD851969:CTD851988 CJH851969:CJH851988 BZL851969:BZL851988 BPP851969:BPP851988 BFT851969:BFT851988 AVX851969:AVX851988 AMB851969:AMB851988 ACF851969:ACF851988 SJ851969:SJ851988 IN851969:IN851988 WUZ786433:WUZ786452 WLD786433:WLD786452 WBH786433:WBH786452 VRL786433:VRL786452 VHP786433:VHP786452 UXT786433:UXT786452 UNX786433:UNX786452 UEB786433:UEB786452 TUF786433:TUF786452 TKJ786433:TKJ786452 TAN786433:TAN786452 SQR786433:SQR786452 SGV786433:SGV786452 RWZ786433:RWZ786452 RND786433:RND786452 RDH786433:RDH786452 QTL786433:QTL786452 QJP786433:QJP786452 PZT786433:PZT786452 PPX786433:PPX786452 PGB786433:PGB786452 OWF786433:OWF786452 OMJ786433:OMJ786452 OCN786433:OCN786452 NSR786433:NSR786452 NIV786433:NIV786452 MYZ786433:MYZ786452 MPD786433:MPD786452 MFH786433:MFH786452 LVL786433:LVL786452 LLP786433:LLP786452 LBT786433:LBT786452 KRX786433:KRX786452 KIB786433:KIB786452 JYF786433:JYF786452 JOJ786433:JOJ786452 JEN786433:JEN786452 IUR786433:IUR786452 IKV786433:IKV786452 IAZ786433:IAZ786452 HRD786433:HRD786452 HHH786433:HHH786452 GXL786433:GXL786452 GNP786433:GNP786452 GDT786433:GDT786452 FTX786433:FTX786452 FKB786433:FKB786452 FAF786433:FAF786452 EQJ786433:EQJ786452 EGN786433:EGN786452 DWR786433:DWR786452 DMV786433:DMV786452 DCZ786433:DCZ786452 CTD786433:CTD786452 CJH786433:CJH786452 BZL786433:BZL786452 BPP786433:BPP786452 BFT786433:BFT786452 AVX786433:AVX786452 AMB786433:AMB786452 ACF786433:ACF786452 SJ786433:SJ786452 IN786433:IN786452 WUZ720897:WUZ720916 WLD720897:WLD720916 WBH720897:WBH720916 VRL720897:VRL720916 VHP720897:VHP720916 UXT720897:UXT720916 UNX720897:UNX720916 UEB720897:UEB720916 TUF720897:TUF720916 TKJ720897:TKJ720916 TAN720897:TAN720916 SQR720897:SQR720916 SGV720897:SGV720916 RWZ720897:RWZ720916 RND720897:RND720916 RDH720897:RDH720916 QTL720897:QTL720916 QJP720897:QJP720916 PZT720897:PZT720916 PPX720897:PPX720916 PGB720897:PGB720916 OWF720897:OWF720916 OMJ720897:OMJ720916 OCN720897:OCN720916 NSR720897:NSR720916 NIV720897:NIV720916 MYZ720897:MYZ720916 MPD720897:MPD720916 MFH720897:MFH720916 LVL720897:LVL720916 LLP720897:LLP720916 LBT720897:LBT720916 KRX720897:KRX720916 KIB720897:KIB720916 JYF720897:JYF720916 JOJ720897:JOJ720916 JEN720897:JEN720916 IUR720897:IUR720916 IKV720897:IKV720916 IAZ720897:IAZ720916 HRD720897:HRD720916 HHH720897:HHH720916 GXL720897:GXL720916 GNP720897:GNP720916 GDT720897:GDT720916 FTX720897:FTX720916 FKB720897:FKB720916 FAF720897:FAF720916 EQJ720897:EQJ720916 EGN720897:EGN720916 DWR720897:DWR720916 DMV720897:DMV720916 DCZ720897:DCZ720916 CTD720897:CTD720916 CJH720897:CJH720916 BZL720897:BZL720916 BPP720897:BPP720916 BFT720897:BFT720916 AVX720897:AVX720916 AMB720897:AMB720916 ACF720897:ACF720916 SJ720897:SJ720916 IN720897:IN720916 WUZ655361:WUZ655380 WLD655361:WLD655380 WBH655361:WBH655380 VRL655361:VRL655380 VHP655361:VHP655380 UXT655361:UXT655380 UNX655361:UNX655380 UEB655361:UEB655380 TUF655361:TUF655380 TKJ655361:TKJ655380 TAN655361:TAN655380 SQR655361:SQR655380 SGV655361:SGV655380 RWZ655361:RWZ655380 RND655361:RND655380 RDH655361:RDH655380 QTL655361:QTL655380 QJP655361:QJP655380 PZT655361:PZT655380 PPX655361:PPX655380 PGB655361:PGB655380 OWF655361:OWF655380 OMJ655361:OMJ655380 OCN655361:OCN655380 NSR655361:NSR655380 NIV655361:NIV655380 MYZ655361:MYZ655380 MPD655361:MPD655380 MFH655361:MFH655380 LVL655361:LVL655380 LLP655361:LLP655380 LBT655361:LBT655380 KRX655361:KRX655380 KIB655361:KIB655380 JYF655361:JYF655380 JOJ655361:JOJ655380 JEN655361:JEN655380 IUR655361:IUR655380 IKV655361:IKV655380 IAZ655361:IAZ655380 HRD655361:HRD655380 HHH655361:HHH655380 GXL655361:GXL655380 GNP655361:GNP655380 GDT655361:GDT655380 FTX655361:FTX655380 FKB655361:FKB655380 FAF655361:FAF655380 EQJ655361:EQJ655380 EGN655361:EGN655380 DWR655361:DWR655380 DMV655361:DMV655380 DCZ655361:DCZ655380 CTD655361:CTD655380 CJH655361:CJH655380 BZL655361:BZL655380 BPP655361:BPP655380 BFT655361:BFT655380 AVX655361:AVX655380 AMB655361:AMB655380 ACF655361:ACF655380 SJ655361:SJ655380 IN655361:IN655380 WUZ589825:WUZ589844 WLD589825:WLD589844 WBH589825:WBH589844 VRL589825:VRL589844 VHP589825:VHP589844 UXT589825:UXT589844 UNX589825:UNX589844 UEB589825:UEB589844 TUF589825:TUF589844 TKJ589825:TKJ589844 TAN589825:TAN589844 SQR589825:SQR589844 SGV589825:SGV589844 RWZ589825:RWZ589844 RND589825:RND589844 RDH589825:RDH589844 QTL589825:QTL589844 QJP589825:QJP589844 PZT589825:PZT589844 PPX589825:PPX589844 PGB589825:PGB589844 OWF589825:OWF589844 OMJ589825:OMJ589844 OCN589825:OCN589844 NSR589825:NSR589844 NIV589825:NIV589844 MYZ589825:MYZ589844 MPD589825:MPD589844 MFH589825:MFH589844 LVL589825:LVL589844 LLP589825:LLP589844 LBT589825:LBT589844 KRX589825:KRX589844 KIB589825:KIB589844 JYF589825:JYF589844 JOJ589825:JOJ589844 JEN589825:JEN589844 IUR589825:IUR589844 IKV589825:IKV589844 IAZ589825:IAZ589844 HRD589825:HRD589844 HHH589825:HHH589844 GXL589825:GXL589844 GNP589825:GNP589844 GDT589825:GDT589844 FTX589825:FTX589844 FKB589825:FKB589844 FAF589825:FAF589844 EQJ589825:EQJ589844 EGN589825:EGN589844 DWR589825:DWR589844 DMV589825:DMV589844 DCZ589825:DCZ589844 CTD589825:CTD589844 CJH589825:CJH589844 BZL589825:BZL589844 BPP589825:BPP589844 BFT589825:BFT589844 AVX589825:AVX589844 AMB589825:AMB589844 ACF589825:ACF589844 SJ589825:SJ589844 IN589825:IN589844 WUZ524289:WUZ524308 WLD524289:WLD524308 WBH524289:WBH524308 VRL524289:VRL524308 VHP524289:VHP524308 UXT524289:UXT524308 UNX524289:UNX524308 UEB524289:UEB524308 TUF524289:TUF524308 TKJ524289:TKJ524308 TAN524289:TAN524308 SQR524289:SQR524308 SGV524289:SGV524308 RWZ524289:RWZ524308 RND524289:RND524308 RDH524289:RDH524308 QTL524289:QTL524308 QJP524289:QJP524308 PZT524289:PZT524308 PPX524289:PPX524308 PGB524289:PGB524308 OWF524289:OWF524308 OMJ524289:OMJ524308 OCN524289:OCN524308 NSR524289:NSR524308 NIV524289:NIV524308 MYZ524289:MYZ524308 MPD524289:MPD524308 MFH524289:MFH524308 LVL524289:LVL524308 LLP524289:LLP524308 LBT524289:LBT524308 KRX524289:KRX524308 KIB524289:KIB524308 JYF524289:JYF524308 JOJ524289:JOJ524308 JEN524289:JEN524308 IUR524289:IUR524308 IKV524289:IKV524308 IAZ524289:IAZ524308 HRD524289:HRD524308 HHH524289:HHH524308 GXL524289:GXL524308 GNP524289:GNP524308 GDT524289:GDT524308 FTX524289:FTX524308 FKB524289:FKB524308 FAF524289:FAF524308 EQJ524289:EQJ524308 EGN524289:EGN524308 DWR524289:DWR524308 DMV524289:DMV524308 DCZ524289:DCZ524308 CTD524289:CTD524308 CJH524289:CJH524308 BZL524289:BZL524308 BPP524289:BPP524308 BFT524289:BFT524308 AVX524289:AVX524308 AMB524289:AMB524308 ACF524289:ACF524308 SJ524289:SJ524308 IN524289:IN524308 WUZ458753:WUZ458772 WLD458753:WLD458772 WBH458753:WBH458772 VRL458753:VRL458772 VHP458753:VHP458772 UXT458753:UXT458772 UNX458753:UNX458772 UEB458753:UEB458772 TUF458753:TUF458772 TKJ458753:TKJ458772 TAN458753:TAN458772 SQR458753:SQR458772 SGV458753:SGV458772 RWZ458753:RWZ458772 RND458753:RND458772 RDH458753:RDH458772 QTL458753:QTL458772 QJP458753:QJP458772 PZT458753:PZT458772 PPX458753:PPX458772 PGB458753:PGB458772 OWF458753:OWF458772 OMJ458753:OMJ458772 OCN458753:OCN458772 NSR458753:NSR458772 NIV458753:NIV458772 MYZ458753:MYZ458772 MPD458753:MPD458772 MFH458753:MFH458772 LVL458753:LVL458772 LLP458753:LLP458772 LBT458753:LBT458772 KRX458753:KRX458772 KIB458753:KIB458772 JYF458753:JYF458772 JOJ458753:JOJ458772 JEN458753:JEN458772 IUR458753:IUR458772 IKV458753:IKV458772 IAZ458753:IAZ458772 HRD458753:HRD458772 HHH458753:HHH458772 GXL458753:GXL458772 GNP458753:GNP458772 GDT458753:GDT458772 FTX458753:FTX458772 FKB458753:FKB458772 FAF458753:FAF458772 EQJ458753:EQJ458772 EGN458753:EGN458772 DWR458753:DWR458772 DMV458753:DMV458772 DCZ458753:DCZ458772 CTD458753:CTD458772 CJH458753:CJH458772 BZL458753:BZL458772 BPP458753:BPP458772 BFT458753:BFT458772 AVX458753:AVX458772 AMB458753:AMB458772 ACF458753:ACF458772 SJ458753:SJ458772 IN458753:IN458772 WUZ393217:WUZ393236 WLD393217:WLD393236 WBH393217:WBH393236 VRL393217:VRL393236 VHP393217:VHP393236 UXT393217:UXT393236 UNX393217:UNX393236 UEB393217:UEB393236 TUF393217:TUF393236 TKJ393217:TKJ393236 TAN393217:TAN393236 SQR393217:SQR393236 SGV393217:SGV393236 RWZ393217:RWZ393236 RND393217:RND393236 RDH393217:RDH393236 QTL393217:QTL393236 QJP393217:QJP393236 PZT393217:PZT393236 PPX393217:PPX393236 PGB393217:PGB393236 OWF393217:OWF393236 OMJ393217:OMJ393236 OCN393217:OCN393236 NSR393217:NSR393236 NIV393217:NIV393236 MYZ393217:MYZ393236 MPD393217:MPD393236 MFH393217:MFH393236 LVL393217:LVL393236 LLP393217:LLP393236 LBT393217:LBT393236 KRX393217:KRX393236 KIB393217:KIB393236 JYF393217:JYF393236 JOJ393217:JOJ393236 JEN393217:JEN393236 IUR393217:IUR393236 IKV393217:IKV393236 IAZ393217:IAZ393236 HRD393217:HRD393236 HHH393217:HHH393236 GXL393217:GXL393236 GNP393217:GNP393236 GDT393217:GDT393236 FTX393217:FTX393236 FKB393217:FKB393236 FAF393217:FAF393236 EQJ393217:EQJ393236 EGN393217:EGN393236 DWR393217:DWR393236 DMV393217:DMV393236 DCZ393217:DCZ393236 CTD393217:CTD393236 CJH393217:CJH393236 BZL393217:BZL393236 BPP393217:BPP393236 BFT393217:BFT393236 AVX393217:AVX393236 AMB393217:AMB393236 ACF393217:ACF393236 SJ393217:SJ393236 IN393217:IN393236 WUZ327681:WUZ327700 WLD327681:WLD327700 WBH327681:WBH327700 VRL327681:VRL327700 VHP327681:VHP327700 UXT327681:UXT327700 UNX327681:UNX327700 UEB327681:UEB327700 TUF327681:TUF327700 TKJ327681:TKJ327700 TAN327681:TAN327700 SQR327681:SQR327700 SGV327681:SGV327700 RWZ327681:RWZ327700 RND327681:RND327700 RDH327681:RDH327700 QTL327681:QTL327700 QJP327681:QJP327700 PZT327681:PZT327700 PPX327681:PPX327700 PGB327681:PGB327700 OWF327681:OWF327700 OMJ327681:OMJ327700 OCN327681:OCN327700 NSR327681:NSR327700 NIV327681:NIV327700 MYZ327681:MYZ327700 MPD327681:MPD327700 MFH327681:MFH327700 LVL327681:LVL327700 LLP327681:LLP327700 LBT327681:LBT327700 KRX327681:KRX327700 KIB327681:KIB327700 JYF327681:JYF327700 JOJ327681:JOJ327700 JEN327681:JEN327700 IUR327681:IUR327700 IKV327681:IKV327700 IAZ327681:IAZ327700 HRD327681:HRD327700 HHH327681:HHH327700 GXL327681:GXL327700 GNP327681:GNP327700 GDT327681:GDT327700 FTX327681:FTX327700 FKB327681:FKB327700 FAF327681:FAF327700 EQJ327681:EQJ327700 EGN327681:EGN327700 DWR327681:DWR327700 DMV327681:DMV327700 DCZ327681:DCZ327700 CTD327681:CTD327700 CJH327681:CJH327700 BZL327681:BZL327700 BPP327681:BPP327700 BFT327681:BFT327700 AVX327681:AVX327700 AMB327681:AMB327700 ACF327681:ACF327700 SJ327681:SJ327700 IN327681:IN327700 WUZ262145:WUZ262164 WLD262145:WLD262164 WBH262145:WBH262164 VRL262145:VRL262164 VHP262145:VHP262164 UXT262145:UXT262164 UNX262145:UNX262164 UEB262145:UEB262164 TUF262145:TUF262164 TKJ262145:TKJ262164 TAN262145:TAN262164 SQR262145:SQR262164 SGV262145:SGV262164 RWZ262145:RWZ262164 RND262145:RND262164 RDH262145:RDH262164 QTL262145:QTL262164 QJP262145:QJP262164 PZT262145:PZT262164 PPX262145:PPX262164 PGB262145:PGB262164 OWF262145:OWF262164 OMJ262145:OMJ262164 OCN262145:OCN262164 NSR262145:NSR262164 NIV262145:NIV262164 MYZ262145:MYZ262164 MPD262145:MPD262164 MFH262145:MFH262164 LVL262145:LVL262164 LLP262145:LLP262164 LBT262145:LBT262164 KRX262145:KRX262164 KIB262145:KIB262164 JYF262145:JYF262164 JOJ262145:JOJ262164 JEN262145:JEN262164 IUR262145:IUR262164 IKV262145:IKV262164 IAZ262145:IAZ262164 HRD262145:HRD262164 HHH262145:HHH262164 GXL262145:GXL262164 GNP262145:GNP262164 GDT262145:GDT262164 FTX262145:FTX262164 FKB262145:FKB262164 FAF262145:FAF262164 EQJ262145:EQJ262164 EGN262145:EGN262164 DWR262145:DWR262164 DMV262145:DMV262164 DCZ262145:DCZ262164 CTD262145:CTD262164 CJH262145:CJH262164 BZL262145:BZL262164 BPP262145:BPP262164 BFT262145:BFT262164 AVX262145:AVX262164 AMB262145:AMB262164 ACF262145:ACF262164 SJ262145:SJ262164 IN262145:IN262164 WUZ196609:WUZ196628 WLD196609:WLD196628 WBH196609:WBH196628 VRL196609:VRL196628 VHP196609:VHP196628 UXT196609:UXT196628 UNX196609:UNX196628 UEB196609:UEB196628 TUF196609:TUF196628 TKJ196609:TKJ196628 TAN196609:TAN196628 SQR196609:SQR196628 SGV196609:SGV196628 RWZ196609:RWZ196628 RND196609:RND196628 RDH196609:RDH196628 QTL196609:QTL196628 QJP196609:QJP196628 PZT196609:PZT196628 PPX196609:PPX196628 PGB196609:PGB196628 OWF196609:OWF196628 OMJ196609:OMJ196628 OCN196609:OCN196628 NSR196609:NSR196628 NIV196609:NIV196628 MYZ196609:MYZ196628 MPD196609:MPD196628 MFH196609:MFH196628 LVL196609:LVL196628 LLP196609:LLP196628 LBT196609:LBT196628 KRX196609:KRX196628 KIB196609:KIB196628 JYF196609:JYF196628 JOJ196609:JOJ196628 JEN196609:JEN196628 IUR196609:IUR196628 IKV196609:IKV196628 IAZ196609:IAZ196628 HRD196609:HRD196628 HHH196609:HHH196628 GXL196609:GXL196628 GNP196609:GNP196628 GDT196609:GDT196628 FTX196609:FTX196628 FKB196609:FKB196628 FAF196609:FAF196628 EQJ196609:EQJ196628 EGN196609:EGN196628 DWR196609:DWR196628 DMV196609:DMV196628 DCZ196609:DCZ196628 CTD196609:CTD196628 CJH196609:CJH196628 BZL196609:BZL196628 BPP196609:BPP196628 BFT196609:BFT196628 AVX196609:AVX196628 AMB196609:AMB196628 ACF196609:ACF196628 SJ196609:SJ196628 IN196609:IN196628 WUZ131073:WUZ131092 WLD131073:WLD131092 WBH131073:WBH131092 VRL131073:VRL131092 VHP131073:VHP131092 UXT131073:UXT131092 UNX131073:UNX131092 UEB131073:UEB131092 TUF131073:TUF131092 TKJ131073:TKJ131092 TAN131073:TAN131092 SQR131073:SQR131092 SGV131073:SGV131092 RWZ131073:RWZ131092 RND131073:RND131092 RDH131073:RDH131092 QTL131073:QTL131092 QJP131073:QJP131092 PZT131073:PZT131092 PPX131073:PPX131092 PGB131073:PGB131092 OWF131073:OWF131092 OMJ131073:OMJ131092 OCN131073:OCN131092 NSR131073:NSR131092 NIV131073:NIV131092 MYZ131073:MYZ131092 MPD131073:MPD131092 MFH131073:MFH131092 LVL131073:LVL131092 LLP131073:LLP131092 LBT131073:LBT131092 KRX131073:KRX131092 KIB131073:KIB131092 JYF131073:JYF131092 JOJ131073:JOJ131092 JEN131073:JEN131092 IUR131073:IUR131092 IKV131073:IKV131092 IAZ131073:IAZ131092 HRD131073:HRD131092 HHH131073:HHH131092 GXL131073:GXL131092 GNP131073:GNP131092 GDT131073:GDT131092 FTX131073:FTX131092 FKB131073:FKB131092 FAF131073:FAF131092 EQJ131073:EQJ131092 EGN131073:EGN131092 DWR131073:DWR131092 DMV131073:DMV131092 DCZ131073:DCZ131092 CTD131073:CTD131092 CJH131073:CJH131092 BZL131073:BZL131092 BPP131073:BPP131092 BFT131073:BFT131092 AVX131073:AVX131092 AMB131073:AMB131092 ACF131073:ACF131092 SJ131073:SJ131092 IN131073:IN131092 WUZ65537:WUZ65556 WLD65537:WLD65556 WBH65537:WBH65556 VRL65537:VRL65556 VHP65537:VHP65556 UXT65537:UXT65556 UNX65537:UNX65556 UEB65537:UEB65556 TUF65537:TUF65556 TKJ65537:TKJ65556 TAN65537:TAN65556 SQR65537:SQR65556 SGV65537:SGV65556 RWZ65537:RWZ65556 RND65537:RND65556 RDH65537:RDH65556 QTL65537:QTL65556 QJP65537:QJP65556 PZT65537:PZT65556 PPX65537:PPX65556 PGB65537:PGB65556 OWF65537:OWF65556 OMJ65537:OMJ65556 OCN65537:OCN65556 NSR65537:NSR65556 NIV65537:NIV65556 MYZ65537:MYZ65556 MPD65537:MPD65556 MFH65537:MFH65556 LVL65537:LVL65556 LLP65537:LLP65556 LBT65537:LBT65556 KRX65537:KRX65556 KIB65537:KIB65556 JYF65537:JYF65556 JOJ65537:JOJ65556 JEN65537:JEN65556 IUR65537:IUR65556 IKV65537:IKV65556 IAZ65537:IAZ65556 HRD65537:HRD65556 HHH65537:HHH65556 GXL65537:GXL65556 GNP65537:GNP65556 GDT65537:GDT65556 FTX65537:FTX65556 FKB65537:FKB65556 FAF65537:FAF65556 EQJ65537:EQJ65556 EGN65537:EGN65556 DWR65537:DWR65556 DMV65537:DMV65556 DCZ65537:DCZ65556 CTD65537:CTD65556 CJH65537:CJH65556 BZL65537:BZL65556 BPP65537:BPP65556 BFT65537:BFT65556 AVX65537:AVX65556 AMB65537:AMB65556 ACF65537:ACF65556 SJ65537:SJ65556 IN65537:IN65556" xr:uid="{00000000-0002-0000-0600-000001000000}">
      <formula1>$B$54:$B$55</formula1>
    </dataValidation>
    <dataValidation type="list" showInputMessage="1" showErrorMessage="1" prompt="空白にする時は、「Delete」キーを押してください。" sqref="WUX983041:WUX983060 IL65537:IL65556 SH65537:SH65556 ACD65537:ACD65556 ALZ65537:ALZ65556 AVV65537:AVV65556 BFR65537:BFR65556 BPN65537:BPN65556 BZJ65537:BZJ65556 CJF65537:CJF65556 CTB65537:CTB65556 DCX65537:DCX65556 DMT65537:DMT65556 DWP65537:DWP65556 EGL65537:EGL65556 EQH65537:EQH65556 FAD65537:FAD65556 FJZ65537:FJZ65556 FTV65537:FTV65556 GDR65537:GDR65556 GNN65537:GNN65556 GXJ65537:GXJ65556 HHF65537:HHF65556 HRB65537:HRB65556 IAX65537:IAX65556 IKT65537:IKT65556 IUP65537:IUP65556 JEL65537:JEL65556 JOH65537:JOH65556 JYD65537:JYD65556 KHZ65537:KHZ65556 KRV65537:KRV65556 LBR65537:LBR65556 LLN65537:LLN65556 LVJ65537:LVJ65556 MFF65537:MFF65556 MPB65537:MPB65556 MYX65537:MYX65556 NIT65537:NIT65556 NSP65537:NSP65556 OCL65537:OCL65556 OMH65537:OMH65556 OWD65537:OWD65556 PFZ65537:PFZ65556 PPV65537:PPV65556 PZR65537:PZR65556 QJN65537:QJN65556 QTJ65537:QTJ65556 RDF65537:RDF65556 RNB65537:RNB65556 RWX65537:RWX65556 SGT65537:SGT65556 SQP65537:SQP65556 TAL65537:TAL65556 TKH65537:TKH65556 TUD65537:TUD65556 UDZ65537:UDZ65556 UNV65537:UNV65556 UXR65537:UXR65556 VHN65537:VHN65556 VRJ65537:VRJ65556 WBF65537:WBF65556 WLB65537:WLB65556 WUX65537:WUX65556 IL131073:IL131092 SH131073:SH131092 ACD131073:ACD131092 ALZ131073:ALZ131092 AVV131073:AVV131092 BFR131073:BFR131092 BPN131073:BPN131092 BZJ131073:BZJ131092 CJF131073:CJF131092 CTB131073:CTB131092 DCX131073:DCX131092 DMT131073:DMT131092 DWP131073:DWP131092 EGL131073:EGL131092 EQH131073:EQH131092 FAD131073:FAD131092 FJZ131073:FJZ131092 FTV131073:FTV131092 GDR131073:GDR131092 GNN131073:GNN131092 GXJ131073:GXJ131092 HHF131073:HHF131092 HRB131073:HRB131092 IAX131073:IAX131092 IKT131073:IKT131092 IUP131073:IUP131092 JEL131073:JEL131092 JOH131073:JOH131092 JYD131073:JYD131092 KHZ131073:KHZ131092 KRV131073:KRV131092 LBR131073:LBR131092 LLN131073:LLN131092 LVJ131073:LVJ131092 MFF131073:MFF131092 MPB131073:MPB131092 MYX131073:MYX131092 NIT131073:NIT131092 NSP131073:NSP131092 OCL131073:OCL131092 OMH131073:OMH131092 OWD131073:OWD131092 PFZ131073:PFZ131092 PPV131073:PPV131092 PZR131073:PZR131092 QJN131073:QJN131092 QTJ131073:QTJ131092 RDF131073:RDF131092 RNB131073:RNB131092 RWX131073:RWX131092 SGT131073:SGT131092 SQP131073:SQP131092 TAL131073:TAL131092 TKH131073:TKH131092 TUD131073:TUD131092 UDZ131073:UDZ131092 UNV131073:UNV131092 UXR131073:UXR131092 VHN131073:VHN131092 VRJ131073:VRJ131092 WBF131073:WBF131092 WLB131073:WLB131092 WUX131073:WUX131092 IL196609:IL196628 SH196609:SH196628 ACD196609:ACD196628 ALZ196609:ALZ196628 AVV196609:AVV196628 BFR196609:BFR196628 BPN196609:BPN196628 BZJ196609:BZJ196628 CJF196609:CJF196628 CTB196609:CTB196628 DCX196609:DCX196628 DMT196609:DMT196628 DWP196609:DWP196628 EGL196609:EGL196628 EQH196609:EQH196628 FAD196609:FAD196628 FJZ196609:FJZ196628 FTV196609:FTV196628 GDR196609:GDR196628 GNN196609:GNN196628 GXJ196609:GXJ196628 HHF196609:HHF196628 HRB196609:HRB196628 IAX196609:IAX196628 IKT196609:IKT196628 IUP196609:IUP196628 JEL196609:JEL196628 JOH196609:JOH196628 JYD196609:JYD196628 KHZ196609:KHZ196628 KRV196609:KRV196628 LBR196609:LBR196628 LLN196609:LLN196628 LVJ196609:LVJ196628 MFF196609:MFF196628 MPB196609:MPB196628 MYX196609:MYX196628 NIT196609:NIT196628 NSP196609:NSP196628 OCL196609:OCL196628 OMH196609:OMH196628 OWD196609:OWD196628 PFZ196609:PFZ196628 PPV196609:PPV196628 PZR196609:PZR196628 QJN196609:QJN196628 QTJ196609:QTJ196628 RDF196609:RDF196628 RNB196609:RNB196628 RWX196609:RWX196628 SGT196609:SGT196628 SQP196609:SQP196628 TAL196609:TAL196628 TKH196609:TKH196628 TUD196609:TUD196628 UDZ196609:UDZ196628 UNV196609:UNV196628 UXR196609:UXR196628 VHN196609:VHN196628 VRJ196609:VRJ196628 WBF196609:WBF196628 WLB196609:WLB196628 WUX196609:WUX196628 IL262145:IL262164 SH262145:SH262164 ACD262145:ACD262164 ALZ262145:ALZ262164 AVV262145:AVV262164 BFR262145:BFR262164 BPN262145:BPN262164 BZJ262145:BZJ262164 CJF262145:CJF262164 CTB262145:CTB262164 DCX262145:DCX262164 DMT262145:DMT262164 DWP262145:DWP262164 EGL262145:EGL262164 EQH262145:EQH262164 FAD262145:FAD262164 FJZ262145:FJZ262164 FTV262145:FTV262164 GDR262145:GDR262164 GNN262145:GNN262164 GXJ262145:GXJ262164 HHF262145:HHF262164 HRB262145:HRB262164 IAX262145:IAX262164 IKT262145:IKT262164 IUP262145:IUP262164 JEL262145:JEL262164 JOH262145:JOH262164 JYD262145:JYD262164 KHZ262145:KHZ262164 KRV262145:KRV262164 LBR262145:LBR262164 LLN262145:LLN262164 LVJ262145:LVJ262164 MFF262145:MFF262164 MPB262145:MPB262164 MYX262145:MYX262164 NIT262145:NIT262164 NSP262145:NSP262164 OCL262145:OCL262164 OMH262145:OMH262164 OWD262145:OWD262164 PFZ262145:PFZ262164 PPV262145:PPV262164 PZR262145:PZR262164 QJN262145:QJN262164 QTJ262145:QTJ262164 RDF262145:RDF262164 RNB262145:RNB262164 RWX262145:RWX262164 SGT262145:SGT262164 SQP262145:SQP262164 TAL262145:TAL262164 TKH262145:TKH262164 TUD262145:TUD262164 UDZ262145:UDZ262164 UNV262145:UNV262164 UXR262145:UXR262164 VHN262145:VHN262164 VRJ262145:VRJ262164 WBF262145:WBF262164 WLB262145:WLB262164 WUX262145:WUX262164 IL327681:IL327700 SH327681:SH327700 ACD327681:ACD327700 ALZ327681:ALZ327700 AVV327681:AVV327700 BFR327681:BFR327700 BPN327681:BPN327700 BZJ327681:BZJ327700 CJF327681:CJF327700 CTB327681:CTB327700 DCX327681:DCX327700 DMT327681:DMT327700 DWP327681:DWP327700 EGL327681:EGL327700 EQH327681:EQH327700 FAD327681:FAD327700 FJZ327681:FJZ327700 FTV327681:FTV327700 GDR327681:GDR327700 GNN327681:GNN327700 GXJ327681:GXJ327700 HHF327681:HHF327700 HRB327681:HRB327700 IAX327681:IAX327700 IKT327681:IKT327700 IUP327681:IUP327700 JEL327681:JEL327700 JOH327681:JOH327700 JYD327681:JYD327700 KHZ327681:KHZ327700 KRV327681:KRV327700 LBR327681:LBR327700 LLN327681:LLN327700 LVJ327681:LVJ327700 MFF327681:MFF327700 MPB327681:MPB327700 MYX327681:MYX327700 NIT327681:NIT327700 NSP327681:NSP327700 OCL327681:OCL327700 OMH327681:OMH327700 OWD327681:OWD327700 PFZ327681:PFZ327700 PPV327681:PPV327700 PZR327681:PZR327700 QJN327681:QJN327700 QTJ327681:QTJ327700 RDF327681:RDF327700 RNB327681:RNB327700 RWX327681:RWX327700 SGT327681:SGT327700 SQP327681:SQP327700 TAL327681:TAL327700 TKH327681:TKH327700 TUD327681:TUD327700 UDZ327681:UDZ327700 UNV327681:UNV327700 UXR327681:UXR327700 VHN327681:VHN327700 VRJ327681:VRJ327700 WBF327681:WBF327700 WLB327681:WLB327700 WUX327681:WUX327700 IL393217:IL393236 SH393217:SH393236 ACD393217:ACD393236 ALZ393217:ALZ393236 AVV393217:AVV393236 BFR393217:BFR393236 BPN393217:BPN393236 BZJ393217:BZJ393236 CJF393217:CJF393236 CTB393217:CTB393236 DCX393217:DCX393236 DMT393217:DMT393236 DWP393217:DWP393236 EGL393217:EGL393236 EQH393217:EQH393236 FAD393217:FAD393236 FJZ393217:FJZ393236 FTV393217:FTV393236 GDR393217:GDR393236 GNN393217:GNN393236 GXJ393217:GXJ393236 HHF393217:HHF393236 HRB393217:HRB393236 IAX393217:IAX393236 IKT393217:IKT393236 IUP393217:IUP393236 JEL393217:JEL393236 JOH393217:JOH393236 JYD393217:JYD393236 KHZ393217:KHZ393236 KRV393217:KRV393236 LBR393217:LBR393236 LLN393217:LLN393236 LVJ393217:LVJ393236 MFF393217:MFF393236 MPB393217:MPB393236 MYX393217:MYX393236 NIT393217:NIT393236 NSP393217:NSP393236 OCL393217:OCL393236 OMH393217:OMH393236 OWD393217:OWD393236 PFZ393217:PFZ393236 PPV393217:PPV393236 PZR393217:PZR393236 QJN393217:QJN393236 QTJ393217:QTJ393236 RDF393217:RDF393236 RNB393217:RNB393236 RWX393217:RWX393236 SGT393217:SGT393236 SQP393217:SQP393236 TAL393217:TAL393236 TKH393217:TKH393236 TUD393217:TUD393236 UDZ393217:UDZ393236 UNV393217:UNV393236 UXR393217:UXR393236 VHN393217:VHN393236 VRJ393217:VRJ393236 WBF393217:WBF393236 WLB393217:WLB393236 WUX393217:WUX393236 IL458753:IL458772 SH458753:SH458772 ACD458753:ACD458772 ALZ458753:ALZ458772 AVV458753:AVV458772 BFR458753:BFR458772 BPN458753:BPN458772 BZJ458753:BZJ458772 CJF458753:CJF458772 CTB458753:CTB458772 DCX458753:DCX458772 DMT458753:DMT458772 DWP458753:DWP458772 EGL458753:EGL458772 EQH458753:EQH458772 FAD458753:FAD458772 FJZ458753:FJZ458772 FTV458753:FTV458772 GDR458753:GDR458772 GNN458753:GNN458772 GXJ458753:GXJ458772 HHF458753:HHF458772 HRB458753:HRB458772 IAX458753:IAX458772 IKT458753:IKT458772 IUP458753:IUP458772 JEL458753:JEL458772 JOH458753:JOH458772 JYD458753:JYD458772 KHZ458753:KHZ458772 KRV458753:KRV458772 LBR458753:LBR458772 LLN458753:LLN458772 LVJ458753:LVJ458772 MFF458753:MFF458772 MPB458753:MPB458772 MYX458753:MYX458772 NIT458753:NIT458772 NSP458753:NSP458772 OCL458753:OCL458772 OMH458753:OMH458772 OWD458753:OWD458772 PFZ458753:PFZ458772 PPV458753:PPV458772 PZR458753:PZR458772 QJN458753:QJN458772 QTJ458753:QTJ458772 RDF458753:RDF458772 RNB458753:RNB458772 RWX458753:RWX458772 SGT458753:SGT458772 SQP458753:SQP458772 TAL458753:TAL458772 TKH458753:TKH458772 TUD458753:TUD458772 UDZ458753:UDZ458772 UNV458753:UNV458772 UXR458753:UXR458772 VHN458753:VHN458772 VRJ458753:VRJ458772 WBF458753:WBF458772 WLB458753:WLB458772 WUX458753:WUX458772 IL524289:IL524308 SH524289:SH524308 ACD524289:ACD524308 ALZ524289:ALZ524308 AVV524289:AVV524308 BFR524289:BFR524308 BPN524289:BPN524308 BZJ524289:BZJ524308 CJF524289:CJF524308 CTB524289:CTB524308 DCX524289:DCX524308 DMT524289:DMT524308 DWP524289:DWP524308 EGL524289:EGL524308 EQH524289:EQH524308 FAD524289:FAD524308 FJZ524289:FJZ524308 FTV524289:FTV524308 GDR524289:GDR524308 GNN524289:GNN524308 GXJ524289:GXJ524308 HHF524289:HHF524308 HRB524289:HRB524308 IAX524289:IAX524308 IKT524289:IKT524308 IUP524289:IUP524308 JEL524289:JEL524308 JOH524289:JOH524308 JYD524289:JYD524308 KHZ524289:KHZ524308 KRV524289:KRV524308 LBR524289:LBR524308 LLN524289:LLN524308 LVJ524289:LVJ524308 MFF524289:MFF524308 MPB524289:MPB524308 MYX524289:MYX524308 NIT524289:NIT524308 NSP524289:NSP524308 OCL524289:OCL524308 OMH524289:OMH524308 OWD524289:OWD524308 PFZ524289:PFZ524308 PPV524289:PPV524308 PZR524289:PZR524308 QJN524289:QJN524308 QTJ524289:QTJ524308 RDF524289:RDF524308 RNB524289:RNB524308 RWX524289:RWX524308 SGT524289:SGT524308 SQP524289:SQP524308 TAL524289:TAL524308 TKH524289:TKH524308 TUD524289:TUD524308 UDZ524289:UDZ524308 UNV524289:UNV524308 UXR524289:UXR524308 VHN524289:VHN524308 VRJ524289:VRJ524308 WBF524289:WBF524308 WLB524289:WLB524308 WUX524289:WUX524308 IL589825:IL589844 SH589825:SH589844 ACD589825:ACD589844 ALZ589825:ALZ589844 AVV589825:AVV589844 BFR589825:BFR589844 BPN589825:BPN589844 BZJ589825:BZJ589844 CJF589825:CJF589844 CTB589825:CTB589844 DCX589825:DCX589844 DMT589825:DMT589844 DWP589825:DWP589844 EGL589825:EGL589844 EQH589825:EQH589844 FAD589825:FAD589844 FJZ589825:FJZ589844 FTV589825:FTV589844 GDR589825:GDR589844 GNN589825:GNN589844 GXJ589825:GXJ589844 HHF589825:HHF589844 HRB589825:HRB589844 IAX589825:IAX589844 IKT589825:IKT589844 IUP589825:IUP589844 JEL589825:JEL589844 JOH589825:JOH589844 JYD589825:JYD589844 KHZ589825:KHZ589844 KRV589825:KRV589844 LBR589825:LBR589844 LLN589825:LLN589844 LVJ589825:LVJ589844 MFF589825:MFF589844 MPB589825:MPB589844 MYX589825:MYX589844 NIT589825:NIT589844 NSP589825:NSP589844 OCL589825:OCL589844 OMH589825:OMH589844 OWD589825:OWD589844 PFZ589825:PFZ589844 PPV589825:PPV589844 PZR589825:PZR589844 QJN589825:QJN589844 QTJ589825:QTJ589844 RDF589825:RDF589844 RNB589825:RNB589844 RWX589825:RWX589844 SGT589825:SGT589844 SQP589825:SQP589844 TAL589825:TAL589844 TKH589825:TKH589844 TUD589825:TUD589844 UDZ589825:UDZ589844 UNV589825:UNV589844 UXR589825:UXR589844 VHN589825:VHN589844 VRJ589825:VRJ589844 WBF589825:WBF589844 WLB589825:WLB589844 WUX589825:WUX589844 IL655361:IL655380 SH655361:SH655380 ACD655361:ACD655380 ALZ655361:ALZ655380 AVV655361:AVV655380 BFR655361:BFR655380 BPN655361:BPN655380 BZJ655361:BZJ655380 CJF655361:CJF655380 CTB655361:CTB655380 DCX655361:DCX655380 DMT655361:DMT655380 DWP655361:DWP655380 EGL655361:EGL655380 EQH655361:EQH655380 FAD655361:FAD655380 FJZ655361:FJZ655380 FTV655361:FTV655380 GDR655361:GDR655380 GNN655361:GNN655380 GXJ655361:GXJ655380 HHF655361:HHF655380 HRB655361:HRB655380 IAX655361:IAX655380 IKT655361:IKT655380 IUP655361:IUP655380 JEL655361:JEL655380 JOH655361:JOH655380 JYD655361:JYD655380 KHZ655361:KHZ655380 KRV655361:KRV655380 LBR655361:LBR655380 LLN655361:LLN655380 LVJ655361:LVJ655380 MFF655361:MFF655380 MPB655361:MPB655380 MYX655361:MYX655380 NIT655361:NIT655380 NSP655361:NSP655380 OCL655361:OCL655380 OMH655361:OMH655380 OWD655361:OWD655380 PFZ655361:PFZ655380 PPV655361:PPV655380 PZR655361:PZR655380 QJN655361:QJN655380 QTJ655361:QTJ655380 RDF655361:RDF655380 RNB655361:RNB655380 RWX655361:RWX655380 SGT655361:SGT655380 SQP655361:SQP655380 TAL655361:TAL655380 TKH655361:TKH655380 TUD655361:TUD655380 UDZ655361:UDZ655380 UNV655361:UNV655380 UXR655361:UXR655380 VHN655361:VHN655380 VRJ655361:VRJ655380 WBF655361:WBF655380 WLB655361:WLB655380 WUX655361:WUX655380 IL720897:IL720916 SH720897:SH720916 ACD720897:ACD720916 ALZ720897:ALZ720916 AVV720897:AVV720916 BFR720897:BFR720916 BPN720897:BPN720916 BZJ720897:BZJ720916 CJF720897:CJF720916 CTB720897:CTB720916 DCX720897:DCX720916 DMT720897:DMT720916 DWP720897:DWP720916 EGL720897:EGL720916 EQH720897:EQH720916 FAD720897:FAD720916 FJZ720897:FJZ720916 FTV720897:FTV720916 GDR720897:GDR720916 GNN720897:GNN720916 GXJ720897:GXJ720916 HHF720897:HHF720916 HRB720897:HRB720916 IAX720897:IAX720916 IKT720897:IKT720916 IUP720897:IUP720916 JEL720897:JEL720916 JOH720897:JOH720916 JYD720897:JYD720916 KHZ720897:KHZ720916 KRV720897:KRV720916 LBR720897:LBR720916 LLN720897:LLN720916 LVJ720897:LVJ720916 MFF720897:MFF720916 MPB720897:MPB720916 MYX720897:MYX720916 NIT720897:NIT720916 NSP720897:NSP720916 OCL720897:OCL720916 OMH720897:OMH720916 OWD720897:OWD720916 PFZ720897:PFZ720916 PPV720897:PPV720916 PZR720897:PZR720916 QJN720897:QJN720916 QTJ720897:QTJ720916 RDF720897:RDF720916 RNB720897:RNB720916 RWX720897:RWX720916 SGT720897:SGT720916 SQP720897:SQP720916 TAL720897:TAL720916 TKH720897:TKH720916 TUD720897:TUD720916 UDZ720897:UDZ720916 UNV720897:UNV720916 UXR720897:UXR720916 VHN720897:VHN720916 VRJ720897:VRJ720916 WBF720897:WBF720916 WLB720897:WLB720916 WUX720897:WUX720916 IL786433:IL786452 SH786433:SH786452 ACD786433:ACD786452 ALZ786433:ALZ786452 AVV786433:AVV786452 BFR786433:BFR786452 BPN786433:BPN786452 BZJ786433:BZJ786452 CJF786433:CJF786452 CTB786433:CTB786452 DCX786433:DCX786452 DMT786433:DMT786452 DWP786433:DWP786452 EGL786433:EGL786452 EQH786433:EQH786452 FAD786433:FAD786452 FJZ786433:FJZ786452 FTV786433:FTV786452 GDR786433:GDR786452 GNN786433:GNN786452 GXJ786433:GXJ786452 HHF786433:HHF786452 HRB786433:HRB786452 IAX786433:IAX786452 IKT786433:IKT786452 IUP786433:IUP786452 JEL786433:JEL786452 JOH786433:JOH786452 JYD786433:JYD786452 KHZ786433:KHZ786452 KRV786433:KRV786452 LBR786433:LBR786452 LLN786433:LLN786452 LVJ786433:LVJ786452 MFF786433:MFF786452 MPB786433:MPB786452 MYX786433:MYX786452 NIT786433:NIT786452 NSP786433:NSP786452 OCL786433:OCL786452 OMH786433:OMH786452 OWD786433:OWD786452 PFZ786433:PFZ786452 PPV786433:PPV786452 PZR786433:PZR786452 QJN786433:QJN786452 QTJ786433:QTJ786452 RDF786433:RDF786452 RNB786433:RNB786452 RWX786433:RWX786452 SGT786433:SGT786452 SQP786433:SQP786452 TAL786433:TAL786452 TKH786433:TKH786452 TUD786433:TUD786452 UDZ786433:UDZ786452 UNV786433:UNV786452 UXR786433:UXR786452 VHN786433:VHN786452 VRJ786433:VRJ786452 WBF786433:WBF786452 WLB786433:WLB786452 WUX786433:WUX786452 IL851969:IL851988 SH851969:SH851988 ACD851969:ACD851988 ALZ851969:ALZ851988 AVV851969:AVV851988 BFR851969:BFR851988 BPN851969:BPN851988 BZJ851969:BZJ851988 CJF851969:CJF851988 CTB851969:CTB851988 DCX851969:DCX851988 DMT851969:DMT851988 DWP851969:DWP851988 EGL851969:EGL851988 EQH851969:EQH851988 FAD851969:FAD851988 FJZ851969:FJZ851988 FTV851969:FTV851988 GDR851969:GDR851988 GNN851969:GNN851988 GXJ851969:GXJ851988 HHF851969:HHF851988 HRB851969:HRB851988 IAX851969:IAX851988 IKT851969:IKT851988 IUP851969:IUP851988 JEL851969:JEL851988 JOH851969:JOH851988 JYD851969:JYD851988 KHZ851969:KHZ851988 KRV851969:KRV851988 LBR851969:LBR851988 LLN851969:LLN851988 LVJ851969:LVJ851988 MFF851969:MFF851988 MPB851969:MPB851988 MYX851969:MYX851988 NIT851969:NIT851988 NSP851969:NSP851988 OCL851969:OCL851988 OMH851969:OMH851988 OWD851969:OWD851988 PFZ851969:PFZ851988 PPV851969:PPV851988 PZR851969:PZR851988 QJN851969:QJN851988 QTJ851969:QTJ851988 RDF851969:RDF851988 RNB851969:RNB851988 RWX851969:RWX851988 SGT851969:SGT851988 SQP851969:SQP851988 TAL851969:TAL851988 TKH851969:TKH851988 TUD851969:TUD851988 UDZ851969:UDZ851988 UNV851969:UNV851988 UXR851969:UXR851988 VHN851969:VHN851988 VRJ851969:VRJ851988 WBF851969:WBF851988 WLB851969:WLB851988 WUX851969:WUX851988 IL917505:IL917524 SH917505:SH917524 ACD917505:ACD917524 ALZ917505:ALZ917524 AVV917505:AVV917524 BFR917505:BFR917524 BPN917505:BPN917524 BZJ917505:BZJ917524 CJF917505:CJF917524 CTB917505:CTB917524 DCX917505:DCX917524 DMT917505:DMT917524 DWP917505:DWP917524 EGL917505:EGL917524 EQH917505:EQH917524 FAD917505:FAD917524 FJZ917505:FJZ917524 FTV917505:FTV917524 GDR917505:GDR917524 GNN917505:GNN917524 GXJ917505:GXJ917524 HHF917505:HHF917524 HRB917505:HRB917524 IAX917505:IAX917524 IKT917505:IKT917524 IUP917505:IUP917524 JEL917505:JEL917524 JOH917505:JOH917524 JYD917505:JYD917524 KHZ917505:KHZ917524 KRV917505:KRV917524 LBR917505:LBR917524 LLN917505:LLN917524 LVJ917505:LVJ917524 MFF917505:MFF917524 MPB917505:MPB917524 MYX917505:MYX917524 NIT917505:NIT917524 NSP917505:NSP917524 OCL917505:OCL917524 OMH917505:OMH917524 OWD917505:OWD917524 PFZ917505:PFZ917524 PPV917505:PPV917524 PZR917505:PZR917524 QJN917505:QJN917524 QTJ917505:QTJ917524 RDF917505:RDF917524 RNB917505:RNB917524 RWX917505:RWX917524 SGT917505:SGT917524 SQP917505:SQP917524 TAL917505:TAL917524 TKH917505:TKH917524 TUD917505:TUD917524 UDZ917505:UDZ917524 UNV917505:UNV917524 UXR917505:UXR917524 VHN917505:VHN917524 VRJ917505:VRJ917524 WBF917505:WBF917524 WLB917505:WLB917524 WUX917505:WUX917524 IL983041:IL983060 SH983041:SH983060 ACD983041:ACD983060 ALZ983041:ALZ983060 AVV983041:AVV983060 BFR983041:BFR983060 BPN983041:BPN983060 BZJ983041:BZJ983060 CJF983041:CJF983060 CTB983041:CTB983060 DCX983041:DCX983060 DMT983041:DMT983060 DWP983041:DWP983060 EGL983041:EGL983060 EQH983041:EQH983060 FAD983041:FAD983060 FJZ983041:FJZ983060 FTV983041:FTV983060 GDR983041:GDR983060 GNN983041:GNN983060 GXJ983041:GXJ983060 HHF983041:HHF983060 HRB983041:HRB983060 IAX983041:IAX983060 IKT983041:IKT983060 IUP983041:IUP983060 JEL983041:JEL983060 JOH983041:JOH983060 JYD983041:JYD983060 KHZ983041:KHZ983060 KRV983041:KRV983060 LBR983041:LBR983060 LLN983041:LLN983060 LVJ983041:LVJ983060 MFF983041:MFF983060 MPB983041:MPB983060 MYX983041:MYX983060 NIT983041:NIT983060 NSP983041:NSP983060 OCL983041:OCL983060 OMH983041:OMH983060 OWD983041:OWD983060 PFZ983041:PFZ983060 PPV983041:PPV983060 PZR983041:PZR983060 QJN983041:QJN983060 QTJ983041:QTJ983060 RDF983041:RDF983060 RNB983041:RNB983060 RWX983041:RWX983060 SGT983041:SGT983060 SQP983041:SQP983060 TAL983041:TAL983060 TKH983041:TKH983060 TUD983041:TUD983060 UDZ983041:UDZ983060 UNV983041:UNV983060 UXR983041:UXR983060 VHN983041:VHN983060 VRJ983041:VRJ983060 WBF983041:WBF983060 WLB983041:WLB983060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xr:uid="{00000000-0002-0000-0600-000002000000}">
      <formula1>",×"</formula1>
    </dataValidation>
    <dataValidation type="list" allowBlank="1" showInputMessage="1" showErrorMessage="1" sqref="WUV983041:WUV983060 H65538:H65557 IJ65537:IJ65556 SF65537:SF65556 ACB65537:ACB65556 ALX65537:ALX65556 AVT65537:AVT65556 BFP65537:BFP65556 BPL65537:BPL65556 BZH65537:BZH65556 CJD65537:CJD65556 CSZ65537:CSZ65556 DCV65537:DCV65556 DMR65537:DMR65556 DWN65537:DWN65556 EGJ65537:EGJ65556 EQF65537:EQF65556 FAB65537:FAB65556 FJX65537:FJX65556 FTT65537:FTT65556 GDP65537:GDP65556 GNL65537:GNL65556 GXH65537:GXH65556 HHD65537:HHD65556 HQZ65537:HQZ65556 IAV65537:IAV65556 IKR65537:IKR65556 IUN65537:IUN65556 JEJ65537:JEJ65556 JOF65537:JOF65556 JYB65537:JYB65556 KHX65537:KHX65556 KRT65537:KRT65556 LBP65537:LBP65556 LLL65537:LLL65556 LVH65537:LVH65556 MFD65537:MFD65556 MOZ65537:MOZ65556 MYV65537:MYV65556 NIR65537:NIR65556 NSN65537:NSN65556 OCJ65537:OCJ65556 OMF65537:OMF65556 OWB65537:OWB65556 PFX65537:PFX65556 PPT65537:PPT65556 PZP65537:PZP65556 QJL65537:QJL65556 QTH65537:QTH65556 RDD65537:RDD65556 RMZ65537:RMZ65556 RWV65537:RWV65556 SGR65537:SGR65556 SQN65537:SQN65556 TAJ65537:TAJ65556 TKF65537:TKF65556 TUB65537:TUB65556 UDX65537:UDX65556 UNT65537:UNT65556 UXP65537:UXP65556 VHL65537:VHL65556 VRH65537:VRH65556 WBD65537:WBD65556 WKZ65537:WKZ65556 WUV65537:WUV65556 H131074:H131093 IJ131073:IJ131092 SF131073:SF131092 ACB131073:ACB131092 ALX131073:ALX131092 AVT131073:AVT131092 BFP131073:BFP131092 BPL131073:BPL131092 BZH131073:BZH131092 CJD131073:CJD131092 CSZ131073:CSZ131092 DCV131073:DCV131092 DMR131073:DMR131092 DWN131073:DWN131092 EGJ131073:EGJ131092 EQF131073:EQF131092 FAB131073:FAB131092 FJX131073:FJX131092 FTT131073:FTT131092 GDP131073:GDP131092 GNL131073:GNL131092 GXH131073:GXH131092 HHD131073:HHD131092 HQZ131073:HQZ131092 IAV131073:IAV131092 IKR131073:IKR131092 IUN131073:IUN131092 JEJ131073:JEJ131092 JOF131073:JOF131092 JYB131073:JYB131092 KHX131073:KHX131092 KRT131073:KRT131092 LBP131073:LBP131092 LLL131073:LLL131092 LVH131073:LVH131092 MFD131073:MFD131092 MOZ131073:MOZ131092 MYV131073:MYV131092 NIR131073:NIR131092 NSN131073:NSN131092 OCJ131073:OCJ131092 OMF131073:OMF131092 OWB131073:OWB131092 PFX131073:PFX131092 PPT131073:PPT131092 PZP131073:PZP131092 QJL131073:QJL131092 QTH131073:QTH131092 RDD131073:RDD131092 RMZ131073:RMZ131092 RWV131073:RWV131092 SGR131073:SGR131092 SQN131073:SQN131092 TAJ131073:TAJ131092 TKF131073:TKF131092 TUB131073:TUB131092 UDX131073:UDX131092 UNT131073:UNT131092 UXP131073:UXP131092 VHL131073:VHL131092 VRH131073:VRH131092 WBD131073:WBD131092 WKZ131073:WKZ131092 WUV131073:WUV131092 H196610:H196629 IJ196609:IJ196628 SF196609:SF196628 ACB196609:ACB196628 ALX196609:ALX196628 AVT196609:AVT196628 BFP196609:BFP196628 BPL196609:BPL196628 BZH196609:BZH196628 CJD196609:CJD196628 CSZ196609:CSZ196628 DCV196609:DCV196628 DMR196609:DMR196628 DWN196609:DWN196628 EGJ196609:EGJ196628 EQF196609:EQF196628 FAB196609:FAB196628 FJX196609:FJX196628 FTT196609:FTT196628 GDP196609:GDP196628 GNL196609:GNL196628 GXH196609:GXH196628 HHD196609:HHD196628 HQZ196609:HQZ196628 IAV196609:IAV196628 IKR196609:IKR196628 IUN196609:IUN196628 JEJ196609:JEJ196628 JOF196609:JOF196628 JYB196609:JYB196628 KHX196609:KHX196628 KRT196609:KRT196628 LBP196609:LBP196628 LLL196609:LLL196628 LVH196609:LVH196628 MFD196609:MFD196628 MOZ196609:MOZ196628 MYV196609:MYV196628 NIR196609:NIR196628 NSN196609:NSN196628 OCJ196609:OCJ196628 OMF196609:OMF196628 OWB196609:OWB196628 PFX196609:PFX196628 PPT196609:PPT196628 PZP196609:PZP196628 QJL196609:QJL196628 QTH196609:QTH196628 RDD196609:RDD196628 RMZ196609:RMZ196628 RWV196609:RWV196628 SGR196609:SGR196628 SQN196609:SQN196628 TAJ196609:TAJ196628 TKF196609:TKF196628 TUB196609:TUB196628 UDX196609:UDX196628 UNT196609:UNT196628 UXP196609:UXP196628 VHL196609:VHL196628 VRH196609:VRH196628 WBD196609:WBD196628 WKZ196609:WKZ196628 WUV196609:WUV196628 H262146:H262165 IJ262145:IJ262164 SF262145:SF262164 ACB262145:ACB262164 ALX262145:ALX262164 AVT262145:AVT262164 BFP262145:BFP262164 BPL262145:BPL262164 BZH262145:BZH262164 CJD262145:CJD262164 CSZ262145:CSZ262164 DCV262145:DCV262164 DMR262145:DMR262164 DWN262145:DWN262164 EGJ262145:EGJ262164 EQF262145:EQF262164 FAB262145:FAB262164 FJX262145:FJX262164 FTT262145:FTT262164 GDP262145:GDP262164 GNL262145:GNL262164 GXH262145:GXH262164 HHD262145:HHD262164 HQZ262145:HQZ262164 IAV262145:IAV262164 IKR262145:IKR262164 IUN262145:IUN262164 JEJ262145:JEJ262164 JOF262145:JOF262164 JYB262145:JYB262164 KHX262145:KHX262164 KRT262145:KRT262164 LBP262145:LBP262164 LLL262145:LLL262164 LVH262145:LVH262164 MFD262145:MFD262164 MOZ262145:MOZ262164 MYV262145:MYV262164 NIR262145:NIR262164 NSN262145:NSN262164 OCJ262145:OCJ262164 OMF262145:OMF262164 OWB262145:OWB262164 PFX262145:PFX262164 PPT262145:PPT262164 PZP262145:PZP262164 QJL262145:QJL262164 QTH262145:QTH262164 RDD262145:RDD262164 RMZ262145:RMZ262164 RWV262145:RWV262164 SGR262145:SGR262164 SQN262145:SQN262164 TAJ262145:TAJ262164 TKF262145:TKF262164 TUB262145:TUB262164 UDX262145:UDX262164 UNT262145:UNT262164 UXP262145:UXP262164 VHL262145:VHL262164 VRH262145:VRH262164 WBD262145:WBD262164 WKZ262145:WKZ262164 WUV262145:WUV262164 H327682:H327701 IJ327681:IJ327700 SF327681:SF327700 ACB327681:ACB327700 ALX327681:ALX327700 AVT327681:AVT327700 BFP327681:BFP327700 BPL327681:BPL327700 BZH327681:BZH327700 CJD327681:CJD327700 CSZ327681:CSZ327700 DCV327681:DCV327700 DMR327681:DMR327700 DWN327681:DWN327700 EGJ327681:EGJ327700 EQF327681:EQF327700 FAB327681:FAB327700 FJX327681:FJX327700 FTT327681:FTT327700 GDP327681:GDP327700 GNL327681:GNL327700 GXH327681:GXH327700 HHD327681:HHD327700 HQZ327681:HQZ327700 IAV327681:IAV327700 IKR327681:IKR327700 IUN327681:IUN327700 JEJ327681:JEJ327700 JOF327681:JOF327700 JYB327681:JYB327700 KHX327681:KHX327700 KRT327681:KRT327700 LBP327681:LBP327700 LLL327681:LLL327700 LVH327681:LVH327700 MFD327681:MFD327700 MOZ327681:MOZ327700 MYV327681:MYV327700 NIR327681:NIR327700 NSN327681:NSN327700 OCJ327681:OCJ327700 OMF327681:OMF327700 OWB327681:OWB327700 PFX327681:PFX327700 PPT327681:PPT327700 PZP327681:PZP327700 QJL327681:QJL327700 QTH327681:QTH327700 RDD327681:RDD327700 RMZ327681:RMZ327700 RWV327681:RWV327700 SGR327681:SGR327700 SQN327681:SQN327700 TAJ327681:TAJ327700 TKF327681:TKF327700 TUB327681:TUB327700 UDX327681:UDX327700 UNT327681:UNT327700 UXP327681:UXP327700 VHL327681:VHL327700 VRH327681:VRH327700 WBD327681:WBD327700 WKZ327681:WKZ327700 WUV327681:WUV327700 H393218:H393237 IJ393217:IJ393236 SF393217:SF393236 ACB393217:ACB393236 ALX393217:ALX393236 AVT393217:AVT393236 BFP393217:BFP393236 BPL393217:BPL393236 BZH393217:BZH393236 CJD393217:CJD393236 CSZ393217:CSZ393236 DCV393217:DCV393236 DMR393217:DMR393236 DWN393217:DWN393236 EGJ393217:EGJ393236 EQF393217:EQF393236 FAB393217:FAB393236 FJX393217:FJX393236 FTT393217:FTT393236 GDP393217:GDP393236 GNL393217:GNL393236 GXH393217:GXH393236 HHD393217:HHD393236 HQZ393217:HQZ393236 IAV393217:IAV393236 IKR393217:IKR393236 IUN393217:IUN393236 JEJ393217:JEJ393236 JOF393217:JOF393236 JYB393217:JYB393236 KHX393217:KHX393236 KRT393217:KRT393236 LBP393217:LBP393236 LLL393217:LLL393236 LVH393217:LVH393236 MFD393217:MFD393236 MOZ393217:MOZ393236 MYV393217:MYV393236 NIR393217:NIR393236 NSN393217:NSN393236 OCJ393217:OCJ393236 OMF393217:OMF393236 OWB393217:OWB393236 PFX393217:PFX393236 PPT393217:PPT393236 PZP393217:PZP393236 QJL393217:QJL393236 QTH393217:QTH393236 RDD393217:RDD393236 RMZ393217:RMZ393236 RWV393217:RWV393236 SGR393217:SGR393236 SQN393217:SQN393236 TAJ393217:TAJ393236 TKF393217:TKF393236 TUB393217:TUB393236 UDX393217:UDX393236 UNT393217:UNT393236 UXP393217:UXP393236 VHL393217:VHL393236 VRH393217:VRH393236 WBD393217:WBD393236 WKZ393217:WKZ393236 WUV393217:WUV393236 H458754:H458773 IJ458753:IJ458772 SF458753:SF458772 ACB458753:ACB458772 ALX458753:ALX458772 AVT458753:AVT458772 BFP458753:BFP458772 BPL458753:BPL458772 BZH458753:BZH458772 CJD458753:CJD458772 CSZ458753:CSZ458772 DCV458753:DCV458772 DMR458753:DMR458772 DWN458753:DWN458772 EGJ458753:EGJ458772 EQF458753:EQF458772 FAB458753:FAB458772 FJX458753:FJX458772 FTT458753:FTT458772 GDP458753:GDP458772 GNL458753:GNL458772 GXH458753:GXH458772 HHD458753:HHD458772 HQZ458753:HQZ458772 IAV458753:IAV458772 IKR458753:IKR458772 IUN458753:IUN458772 JEJ458753:JEJ458772 JOF458753:JOF458772 JYB458753:JYB458772 KHX458753:KHX458772 KRT458753:KRT458772 LBP458753:LBP458772 LLL458753:LLL458772 LVH458753:LVH458772 MFD458753:MFD458772 MOZ458753:MOZ458772 MYV458753:MYV458772 NIR458753:NIR458772 NSN458753:NSN458772 OCJ458753:OCJ458772 OMF458753:OMF458772 OWB458753:OWB458772 PFX458753:PFX458772 PPT458753:PPT458772 PZP458753:PZP458772 QJL458753:QJL458772 QTH458753:QTH458772 RDD458753:RDD458772 RMZ458753:RMZ458772 RWV458753:RWV458772 SGR458753:SGR458772 SQN458753:SQN458772 TAJ458753:TAJ458772 TKF458753:TKF458772 TUB458753:TUB458772 UDX458753:UDX458772 UNT458753:UNT458772 UXP458753:UXP458772 VHL458753:VHL458772 VRH458753:VRH458772 WBD458753:WBD458772 WKZ458753:WKZ458772 WUV458753:WUV458772 H524290:H524309 IJ524289:IJ524308 SF524289:SF524308 ACB524289:ACB524308 ALX524289:ALX524308 AVT524289:AVT524308 BFP524289:BFP524308 BPL524289:BPL524308 BZH524289:BZH524308 CJD524289:CJD524308 CSZ524289:CSZ524308 DCV524289:DCV524308 DMR524289:DMR524308 DWN524289:DWN524308 EGJ524289:EGJ524308 EQF524289:EQF524308 FAB524289:FAB524308 FJX524289:FJX524308 FTT524289:FTT524308 GDP524289:GDP524308 GNL524289:GNL524308 GXH524289:GXH524308 HHD524289:HHD524308 HQZ524289:HQZ524308 IAV524289:IAV524308 IKR524289:IKR524308 IUN524289:IUN524308 JEJ524289:JEJ524308 JOF524289:JOF524308 JYB524289:JYB524308 KHX524289:KHX524308 KRT524289:KRT524308 LBP524289:LBP524308 LLL524289:LLL524308 LVH524289:LVH524308 MFD524289:MFD524308 MOZ524289:MOZ524308 MYV524289:MYV524308 NIR524289:NIR524308 NSN524289:NSN524308 OCJ524289:OCJ524308 OMF524289:OMF524308 OWB524289:OWB524308 PFX524289:PFX524308 PPT524289:PPT524308 PZP524289:PZP524308 QJL524289:QJL524308 QTH524289:QTH524308 RDD524289:RDD524308 RMZ524289:RMZ524308 RWV524289:RWV524308 SGR524289:SGR524308 SQN524289:SQN524308 TAJ524289:TAJ524308 TKF524289:TKF524308 TUB524289:TUB524308 UDX524289:UDX524308 UNT524289:UNT524308 UXP524289:UXP524308 VHL524289:VHL524308 VRH524289:VRH524308 WBD524289:WBD524308 WKZ524289:WKZ524308 WUV524289:WUV524308 H589826:H589845 IJ589825:IJ589844 SF589825:SF589844 ACB589825:ACB589844 ALX589825:ALX589844 AVT589825:AVT589844 BFP589825:BFP589844 BPL589825:BPL589844 BZH589825:BZH589844 CJD589825:CJD589844 CSZ589825:CSZ589844 DCV589825:DCV589844 DMR589825:DMR589844 DWN589825:DWN589844 EGJ589825:EGJ589844 EQF589825:EQF589844 FAB589825:FAB589844 FJX589825:FJX589844 FTT589825:FTT589844 GDP589825:GDP589844 GNL589825:GNL589844 GXH589825:GXH589844 HHD589825:HHD589844 HQZ589825:HQZ589844 IAV589825:IAV589844 IKR589825:IKR589844 IUN589825:IUN589844 JEJ589825:JEJ589844 JOF589825:JOF589844 JYB589825:JYB589844 KHX589825:KHX589844 KRT589825:KRT589844 LBP589825:LBP589844 LLL589825:LLL589844 LVH589825:LVH589844 MFD589825:MFD589844 MOZ589825:MOZ589844 MYV589825:MYV589844 NIR589825:NIR589844 NSN589825:NSN589844 OCJ589825:OCJ589844 OMF589825:OMF589844 OWB589825:OWB589844 PFX589825:PFX589844 PPT589825:PPT589844 PZP589825:PZP589844 QJL589825:QJL589844 QTH589825:QTH589844 RDD589825:RDD589844 RMZ589825:RMZ589844 RWV589825:RWV589844 SGR589825:SGR589844 SQN589825:SQN589844 TAJ589825:TAJ589844 TKF589825:TKF589844 TUB589825:TUB589844 UDX589825:UDX589844 UNT589825:UNT589844 UXP589825:UXP589844 VHL589825:VHL589844 VRH589825:VRH589844 WBD589825:WBD589844 WKZ589825:WKZ589844 WUV589825:WUV589844 H655362:H655381 IJ655361:IJ655380 SF655361:SF655380 ACB655361:ACB655380 ALX655361:ALX655380 AVT655361:AVT655380 BFP655361:BFP655380 BPL655361:BPL655380 BZH655361:BZH655380 CJD655361:CJD655380 CSZ655361:CSZ655380 DCV655361:DCV655380 DMR655361:DMR655380 DWN655361:DWN655380 EGJ655361:EGJ655380 EQF655361:EQF655380 FAB655361:FAB655380 FJX655361:FJX655380 FTT655361:FTT655380 GDP655361:GDP655380 GNL655361:GNL655380 GXH655361:GXH655380 HHD655361:HHD655380 HQZ655361:HQZ655380 IAV655361:IAV655380 IKR655361:IKR655380 IUN655361:IUN655380 JEJ655361:JEJ655380 JOF655361:JOF655380 JYB655361:JYB655380 KHX655361:KHX655380 KRT655361:KRT655380 LBP655361:LBP655380 LLL655361:LLL655380 LVH655361:LVH655380 MFD655361:MFD655380 MOZ655361:MOZ655380 MYV655361:MYV655380 NIR655361:NIR655380 NSN655361:NSN655380 OCJ655361:OCJ655380 OMF655361:OMF655380 OWB655361:OWB655380 PFX655361:PFX655380 PPT655361:PPT655380 PZP655361:PZP655380 QJL655361:QJL655380 QTH655361:QTH655380 RDD655361:RDD655380 RMZ655361:RMZ655380 RWV655361:RWV655380 SGR655361:SGR655380 SQN655361:SQN655380 TAJ655361:TAJ655380 TKF655361:TKF655380 TUB655361:TUB655380 UDX655361:UDX655380 UNT655361:UNT655380 UXP655361:UXP655380 VHL655361:VHL655380 VRH655361:VRH655380 WBD655361:WBD655380 WKZ655361:WKZ655380 WUV655361:WUV655380 H720898:H720917 IJ720897:IJ720916 SF720897:SF720916 ACB720897:ACB720916 ALX720897:ALX720916 AVT720897:AVT720916 BFP720897:BFP720916 BPL720897:BPL720916 BZH720897:BZH720916 CJD720897:CJD720916 CSZ720897:CSZ720916 DCV720897:DCV720916 DMR720897:DMR720916 DWN720897:DWN720916 EGJ720897:EGJ720916 EQF720897:EQF720916 FAB720897:FAB720916 FJX720897:FJX720916 FTT720897:FTT720916 GDP720897:GDP720916 GNL720897:GNL720916 GXH720897:GXH720916 HHD720897:HHD720916 HQZ720897:HQZ720916 IAV720897:IAV720916 IKR720897:IKR720916 IUN720897:IUN720916 JEJ720897:JEJ720916 JOF720897:JOF720916 JYB720897:JYB720916 KHX720897:KHX720916 KRT720897:KRT720916 LBP720897:LBP720916 LLL720897:LLL720916 LVH720897:LVH720916 MFD720897:MFD720916 MOZ720897:MOZ720916 MYV720897:MYV720916 NIR720897:NIR720916 NSN720897:NSN720916 OCJ720897:OCJ720916 OMF720897:OMF720916 OWB720897:OWB720916 PFX720897:PFX720916 PPT720897:PPT720916 PZP720897:PZP720916 QJL720897:QJL720916 QTH720897:QTH720916 RDD720897:RDD720916 RMZ720897:RMZ720916 RWV720897:RWV720916 SGR720897:SGR720916 SQN720897:SQN720916 TAJ720897:TAJ720916 TKF720897:TKF720916 TUB720897:TUB720916 UDX720897:UDX720916 UNT720897:UNT720916 UXP720897:UXP720916 VHL720897:VHL720916 VRH720897:VRH720916 WBD720897:WBD720916 WKZ720897:WKZ720916 WUV720897:WUV720916 H786434:H786453 IJ786433:IJ786452 SF786433:SF786452 ACB786433:ACB786452 ALX786433:ALX786452 AVT786433:AVT786452 BFP786433:BFP786452 BPL786433:BPL786452 BZH786433:BZH786452 CJD786433:CJD786452 CSZ786433:CSZ786452 DCV786433:DCV786452 DMR786433:DMR786452 DWN786433:DWN786452 EGJ786433:EGJ786452 EQF786433:EQF786452 FAB786433:FAB786452 FJX786433:FJX786452 FTT786433:FTT786452 GDP786433:GDP786452 GNL786433:GNL786452 GXH786433:GXH786452 HHD786433:HHD786452 HQZ786433:HQZ786452 IAV786433:IAV786452 IKR786433:IKR786452 IUN786433:IUN786452 JEJ786433:JEJ786452 JOF786433:JOF786452 JYB786433:JYB786452 KHX786433:KHX786452 KRT786433:KRT786452 LBP786433:LBP786452 LLL786433:LLL786452 LVH786433:LVH786452 MFD786433:MFD786452 MOZ786433:MOZ786452 MYV786433:MYV786452 NIR786433:NIR786452 NSN786433:NSN786452 OCJ786433:OCJ786452 OMF786433:OMF786452 OWB786433:OWB786452 PFX786433:PFX786452 PPT786433:PPT786452 PZP786433:PZP786452 QJL786433:QJL786452 QTH786433:QTH786452 RDD786433:RDD786452 RMZ786433:RMZ786452 RWV786433:RWV786452 SGR786433:SGR786452 SQN786433:SQN786452 TAJ786433:TAJ786452 TKF786433:TKF786452 TUB786433:TUB786452 UDX786433:UDX786452 UNT786433:UNT786452 UXP786433:UXP786452 VHL786433:VHL786452 VRH786433:VRH786452 WBD786433:WBD786452 WKZ786433:WKZ786452 WUV786433:WUV786452 H851970:H851989 IJ851969:IJ851988 SF851969:SF851988 ACB851969:ACB851988 ALX851969:ALX851988 AVT851969:AVT851988 BFP851969:BFP851988 BPL851969:BPL851988 BZH851969:BZH851988 CJD851969:CJD851988 CSZ851969:CSZ851988 DCV851969:DCV851988 DMR851969:DMR851988 DWN851969:DWN851988 EGJ851969:EGJ851988 EQF851969:EQF851988 FAB851969:FAB851988 FJX851969:FJX851988 FTT851969:FTT851988 GDP851969:GDP851988 GNL851969:GNL851988 GXH851969:GXH851988 HHD851969:HHD851988 HQZ851969:HQZ851988 IAV851969:IAV851988 IKR851969:IKR851988 IUN851969:IUN851988 JEJ851969:JEJ851988 JOF851969:JOF851988 JYB851969:JYB851988 KHX851969:KHX851988 KRT851969:KRT851988 LBP851969:LBP851988 LLL851969:LLL851988 LVH851969:LVH851988 MFD851969:MFD851988 MOZ851969:MOZ851988 MYV851969:MYV851988 NIR851969:NIR851988 NSN851969:NSN851988 OCJ851969:OCJ851988 OMF851969:OMF851988 OWB851969:OWB851988 PFX851969:PFX851988 PPT851969:PPT851988 PZP851969:PZP851988 QJL851969:QJL851988 QTH851969:QTH851988 RDD851969:RDD851988 RMZ851969:RMZ851988 RWV851969:RWV851988 SGR851969:SGR851988 SQN851969:SQN851988 TAJ851969:TAJ851988 TKF851969:TKF851988 TUB851969:TUB851988 UDX851969:UDX851988 UNT851969:UNT851988 UXP851969:UXP851988 VHL851969:VHL851988 VRH851969:VRH851988 WBD851969:WBD851988 WKZ851969:WKZ851988 WUV851969:WUV851988 H917506:H917525 IJ917505:IJ917524 SF917505:SF917524 ACB917505:ACB917524 ALX917505:ALX917524 AVT917505:AVT917524 BFP917505:BFP917524 BPL917505:BPL917524 BZH917505:BZH917524 CJD917505:CJD917524 CSZ917505:CSZ917524 DCV917505:DCV917524 DMR917505:DMR917524 DWN917505:DWN917524 EGJ917505:EGJ917524 EQF917505:EQF917524 FAB917505:FAB917524 FJX917505:FJX917524 FTT917505:FTT917524 GDP917505:GDP917524 GNL917505:GNL917524 GXH917505:GXH917524 HHD917505:HHD917524 HQZ917505:HQZ917524 IAV917505:IAV917524 IKR917505:IKR917524 IUN917505:IUN917524 JEJ917505:JEJ917524 JOF917505:JOF917524 JYB917505:JYB917524 KHX917505:KHX917524 KRT917505:KRT917524 LBP917505:LBP917524 LLL917505:LLL917524 LVH917505:LVH917524 MFD917505:MFD917524 MOZ917505:MOZ917524 MYV917505:MYV917524 NIR917505:NIR917524 NSN917505:NSN917524 OCJ917505:OCJ917524 OMF917505:OMF917524 OWB917505:OWB917524 PFX917505:PFX917524 PPT917505:PPT917524 PZP917505:PZP917524 QJL917505:QJL917524 QTH917505:QTH917524 RDD917505:RDD917524 RMZ917505:RMZ917524 RWV917505:RWV917524 SGR917505:SGR917524 SQN917505:SQN917524 TAJ917505:TAJ917524 TKF917505:TKF917524 TUB917505:TUB917524 UDX917505:UDX917524 UNT917505:UNT917524 UXP917505:UXP917524 VHL917505:VHL917524 VRH917505:VRH917524 WBD917505:WBD917524 WKZ917505:WKZ917524 WUV917505:WUV917524 H983042:H983061 IJ983041:IJ983060 SF983041:SF983060 ACB983041:ACB983060 ALX983041:ALX983060 AVT983041:AVT983060 BFP983041:BFP983060 BPL983041:BPL983060 BZH983041:BZH983060 CJD983041:CJD983060 CSZ983041:CSZ983060 DCV983041:DCV983060 DMR983041:DMR983060 DWN983041:DWN983060 EGJ983041:EGJ983060 EQF983041:EQF983060 FAB983041:FAB983060 FJX983041:FJX983060 FTT983041:FTT983060 GDP983041:GDP983060 GNL983041:GNL983060 GXH983041:GXH983060 HHD983041:HHD983060 HQZ983041:HQZ983060 IAV983041:IAV983060 IKR983041:IKR983060 IUN983041:IUN983060 JEJ983041:JEJ983060 JOF983041:JOF983060 JYB983041:JYB983060 KHX983041:KHX983060 KRT983041:KRT983060 LBP983041:LBP983060 LLL983041:LLL983060 LVH983041:LVH983060 MFD983041:MFD983060 MOZ983041:MOZ983060 MYV983041:MYV983060 NIR983041:NIR983060 NSN983041:NSN983060 OCJ983041:OCJ983060 OMF983041:OMF983060 OWB983041:OWB983060 PFX983041:PFX983060 PPT983041:PPT983060 PZP983041:PZP983060 QJL983041:QJL983060 QTH983041:QTH983060 RDD983041:RDD983060 RMZ983041:RMZ983060 RWV983041:RWV983060 SGR983041:SGR983060 SQN983041:SQN983060 TAJ983041:TAJ983060 TKF983041:TKF983060 TUB983041:TUB983060 UDX983041:UDX983060 UNT983041:UNT983060 UXP983041:UXP983060 VHL983041:VHL983060 VRH983041:VRH983060 WBD983041:WBD983060 WKZ983041:WKZ983060 WUV8:WUV42 WKZ8:WKZ42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H8:H37" xr:uid="{00000000-0002-0000-0600-000003000000}">
      <formula1>"常勤,非常勤"</formula1>
    </dataValidation>
    <dataValidation type="list" allowBlank="1" showInputMessage="1" showErrorMessage="1" sqref="WUW983041:WUW983060 I65538:I65557 IK65537:IK65556 SG65537:SG65556 ACC65537:ACC65556 ALY65537:ALY65556 AVU65537:AVU65556 BFQ65537:BFQ65556 BPM65537:BPM65556 BZI65537:BZI65556 CJE65537:CJE65556 CTA65537:CTA65556 DCW65537:DCW65556 DMS65537:DMS65556 DWO65537:DWO65556 EGK65537:EGK65556 EQG65537:EQG65556 FAC65537:FAC65556 FJY65537:FJY65556 FTU65537:FTU65556 GDQ65537:GDQ65556 GNM65537:GNM65556 GXI65537:GXI65556 HHE65537:HHE65556 HRA65537:HRA65556 IAW65537:IAW65556 IKS65537:IKS65556 IUO65537:IUO65556 JEK65537:JEK65556 JOG65537:JOG65556 JYC65537:JYC65556 KHY65537:KHY65556 KRU65537:KRU65556 LBQ65537:LBQ65556 LLM65537:LLM65556 LVI65537:LVI65556 MFE65537:MFE65556 MPA65537:MPA65556 MYW65537:MYW65556 NIS65537:NIS65556 NSO65537:NSO65556 OCK65537:OCK65556 OMG65537:OMG65556 OWC65537:OWC65556 PFY65537:PFY65556 PPU65537:PPU65556 PZQ65537:PZQ65556 QJM65537:QJM65556 QTI65537:QTI65556 RDE65537:RDE65556 RNA65537:RNA65556 RWW65537:RWW65556 SGS65537:SGS65556 SQO65537:SQO65556 TAK65537:TAK65556 TKG65537:TKG65556 TUC65537:TUC65556 UDY65537:UDY65556 UNU65537:UNU65556 UXQ65537:UXQ65556 VHM65537:VHM65556 VRI65537:VRI65556 WBE65537:WBE65556 WLA65537:WLA65556 WUW65537:WUW65556 I131074:I131093 IK131073:IK131092 SG131073:SG131092 ACC131073:ACC131092 ALY131073:ALY131092 AVU131073:AVU131092 BFQ131073:BFQ131092 BPM131073:BPM131092 BZI131073:BZI131092 CJE131073:CJE131092 CTA131073:CTA131092 DCW131073:DCW131092 DMS131073:DMS131092 DWO131073:DWO131092 EGK131073:EGK131092 EQG131073:EQG131092 FAC131073:FAC131092 FJY131073:FJY131092 FTU131073:FTU131092 GDQ131073:GDQ131092 GNM131073:GNM131092 GXI131073:GXI131092 HHE131073:HHE131092 HRA131073:HRA131092 IAW131073:IAW131092 IKS131073:IKS131092 IUO131073:IUO131092 JEK131073:JEK131092 JOG131073:JOG131092 JYC131073:JYC131092 KHY131073:KHY131092 KRU131073:KRU131092 LBQ131073:LBQ131092 LLM131073:LLM131092 LVI131073:LVI131092 MFE131073:MFE131092 MPA131073:MPA131092 MYW131073:MYW131092 NIS131073:NIS131092 NSO131073:NSO131092 OCK131073:OCK131092 OMG131073:OMG131092 OWC131073:OWC131092 PFY131073:PFY131092 PPU131073:PPU131092 PZQ131073:PZQ131092 QJM131073:QJM131092 QTI131073:QTI131092 RDE131073:RDE131092 RNA131073:RNA131092 RWW131073:RWW131092 SGS131073:SGS131092 SQO131073:SQO131092 TAK131073:TAK131092 TKG131073:TKG131092 TUC131073:TUC131092 UDY131073:UDY131092 UNU131073:UNU131092 UXQ131073:UXQ131092 VHM131073:VHM131092 VRI131073:VRI131092 WBE131073:WBE131092 WLA131073:WLA131092 WUW131073:WUW131092 I196610:I196629 IK196609:IK196628 SG196609:SG196628 ACC196609:ACC196628 ALY196609:ALY196628 AVU196609:AVU196628 BFQ196609:BFQ196628 BPM196609:BPM196628 BZI196609:BZI196628 CJE196609:CJE196628 CTA196609:CTA196628 DCW196609:DCW196628 DMS196609:DMS196628 DWO196609:DWO196628 EGK196609:EGK196628 EQG196609:EQG196628 FAC196609:FAC196628 FJY196609:FJY196628 FTU196609:FTU196628 GDQ196609:GDQ196628 GNM196609:GNM196628 GXI196609:GXI196628 HHE196609:HHE196628 HRA196609:HRA196628 IAW196609:IAW196628 IKS196609:IKS196628 IUO196609:IUO196628 JEK196609:JEK196628 JOG196609:JOG196628 JYC196609:JYC196628 KHY196609:KHY196628 KRU196609:KRU196628 LBQ196609:LBQ196628 LLM196609:LLM196628 LVI196609:LVI196628 MFE196609:MFE196628 MPA196609:MPA196628 MYW196609:MYW196628 NIS196609:NIS196628 NSO196609:NSO196628 OCK196609:OCK196628 OMG196609:OMG196628 OWC196609:OWC196628 PFY196609:PFY196628 PPU196609:PPU196628 PZQ196609:PZQ196628 QJM196609:QJM196628 QTI196609:QTI196628 RDE196609:RDE196628 RNA196609:RNA196628 RWW196609:RWW196628 SGS196609:SGS196628 SQO196609:SQO196628 TAK196609:TAK196628 TKG196609:TKG196628 TUC196609:TUC196628 UDY196609:UDY196628 UNU196609:UNU196628 UXQ196609:UXQ196628 VHM196609:VHM196628 VRI196609:VRI196628 WBE196609:WBE196628 WLA196609:WLA196628 WUW196609:WUW196628 I262146:I262165 IK262145:IK262164 SG262145:SG262164 ACC262145:ACC262164 ALY262145:ALY262164 AVU262145:AVU262164 BFQ262145:BFQ262164 BPM262145:BPM262164 BZI262145:BZI262164 CJE262145:CJE262164 CTA262145:CTA262164 DCW262145:DCW262164 DMS262145:DMS262164 DWO262145:DWO262164 EGK262145:EGK262164 EQG262145:EQG262164 FAC262145:FAC262164 FJY262145:FJY262164 FTU262145:FTU262164 GDQ262145:GDQ262164 GNM262145:GNM262164 GXI262145:GXI262164 HHE262145:HHE262164 HRA262145:HRA262164 IAW262145:IAW262164 IKS262145:IKS262164 IUO262145:IUO262164 JEK262145:JEK262164 JOG262145:JOG262164 JYC262145:JYC262164 KHY262145:KHY262164 KRU262145:KRU262164 LBQ262145:LBQ262164 LLM262145:LLM262164 LVI262145:LVI262164 MFE262145:MFE262164 MPA262145:MPA262164 MYW262145:MYW262164 NIS262145:NIS262164 NSO262145:NSO262164 OCK262145:OCK262164 OMG262145:OMG262164 OWC262145:OWC262164 PFY262145:PFY262164 PPU262145:PPU262164 PZQ262145:PZQ262164 QJM262145:QJM262164 QTI262145:QTI262164 RDE262145:RDE262164 RNA262145:RNA262164 RWW262145:RWW262164 SGS262145:SGS262164 SQO262145:SQO262164 TAK262145:TAK262164 TKG262145:TKG262164 TUC262145:TUC262164 UDY262145:UDY262164 UNU262145:UNU262164 UXQ262145:UXQ262164 VHM262145:VHM262164 VRI262145:VRI262164 WBE262145:WBE262164 WLA262145:WLA262164 WUW262145:WUW262164 I327682:I327701 IK327681:IK327700 SG327681:SG327700 ACC327681:ACC327700 ALY327681:ALY327700 AVU327681:AVU327700 BFQ327681:BFQ327700 BPM327681:BPM327700 BZI327681:BZI327700 CJE327681:CJE327700 CTA327681:CTA327700 DCW327681:DCW327700 DMS327681:DMS327700 DWO327681:DWO327700 EGK327681:EGK327700 EQG327681:EQG327700 FAC327681:FAC327700 FJY327681:FJY327700 FTU327681:FTU327700 GDQ327681:GDQ327700 GNM327681:GNM327700 GXI327681:GXI327700 HHE327681:HHE327700 HRA327681:HRA327700 IAW327681:IAW327700 IKS327681:IKS327700 IUO327681:IUO327700 JEK327681:JEK327700 JOG327681:JOG327700 JYC327681:JYC327700 KHY327681:KHY327700 KRU327681:KRU327700 LBQ327681:LBQ327700 LLM327681:LLM327700 LVI327681:LVI327700 MFE327681:MFE327700 MPA327681:MPA327700 MYW327681:MYW327700 NIS327681:NIS327700 NSO327681:NSO327700 OCK327681:OCK327700 OMG327681:OMG327700 OWC327681:OWC327700 PFY327681:PFY327700 PPU327681:PPU327700 PZQ327681:PZQ327700 QJM327681:QJM327700 QTI327681:QTI327700 RDE327681:RDE327700 RNA327681:RNA327700 RWW327681:RWW327700 SGS327681:SGS327700 SQO327681:SQO327700 TAK327681:TAK327700 TKG327681:TKG327700 TUC327681:TUC327700 UDY327681:UDY327700 UNU327681:UNU327700 UXQ327681:UXQ327700 VHM327681:VHM327700 VRI327681:VRI327700 WBE327681:WBE327700 WLA327681:WLA327700 WUW327681:WUW327700 I393218:I393237 IK393217:IK393236 SG393217:SG393236 ACC393217:ACC393236 ALY393217:ALY393236 AVU393217:AVU393236 BFQ393217:BFQ393236 BPM393217:BPM393236 BZI393217:BZI393236 CJE393217:CJE393236 CTA393217:CTA393236 DCW393217:DCW393236 DMS393217:DMS393236 DWO393217:DWO393236 EGK393217:EGK393236 EQG393217:EQG393236 FAC393217:FAC393236 FJY393217:FJY393236 FTU393217:FTU393236 GDQ393217:GDQ393236 GNM393217:GNM393236 GXI393217:GXI393236 HHE393217:HHE393236 HRA393217:HRA393236 IAW393217:IAW393236 IKS393217:IKS393236 IUO393217:IUO393236 JEK393217:JEK393236 JOG393217:JOG393236 JYC393217:JYC393236 KHY393217:KHY393236 KRU393217:KRU393236 LBQ393217:LBQ393236 LLM393217:LLM393236 LVI393217:LVI393236 MFE393217:MFE393236 MPA393217:MPA393236 MYW393217:MYW393236 NIS393217:NIS393236 NSO393217:NSO393236 OCK393217:OCK393236 OMG393217:OMG393236 OWC393217:OWC393236 PFY393217:PFY393236 PPU393217:PPU393236 PZQ393217:PZQ393236 QJM393217:QJM393236 QTI393217:QTI393236 RDE393217:RDE393236 RNA393217:RNA393236 RWW393217:RWW393236 SGS393217:SGS393236 SQO393217:SQO393236 TAK393217:TAK393236 TKG393217:TKG393236 TUC393217:TUC393236 UDY393217:UDY393236 UNU393217:UNU393236 UXQ393217:UXQ393236 VHM393217:VHM393236 VRI393217:VRI393236 WBE393217:WBE393236 WLA393217:WLA393236 WUW393217:WUW393236 I458754:I458773 IK458753:IK458772 SG458753:SG458772 ACC458753:ACC458772 ALY458753:ALY458772 AVU458753:AVU458772 BFQ458753:BFQ458772 BPM458753:BPM458772 BZI458753:BZI458772 CJE458753:CJE458772 CTA458753:CTA458772 DCW458753:DCW458772 DMS458753:DMS458772 DWO458753:DWO458772 EGK458753:EGK458772 EQG458753:EQG458772 FAC458753:FAC458772 FJY458753:FJY458772 FTU458753:FTU458772 GDQ458753:GDQ458772 GNM458753:GNM458772 GXI458753:GXI458772 HHE458753:HHE458772 HRA458753:HRA458772 IAW458753:IAW458772 IKS458753:IKS458772 IUO458753:IUO458772 JEK458753:JEK458772 JOG458753:JOG458772 JYC458753:JYC458772 KHY458753:KHY458772 KRU458753:KRU458772 LBQ458753:LBQ458772 LLM458753:LLM458772 LVI458753:LVI458772 MFE458753:MFE458772 MPA458753:MPA458772 MYW458753:MYW458772 NIS458753:NIS458772 NSO458753:NSO458772 OCK458753:OCK458772 OMG458753:OMG458772 OWC458753:OWC458772 PFY458753:PFY458772 PPU458753:PPU458772 PZQ458753:PZQ458772 QJM458753:QJM458772 QTI458753:QTI458772 RDE458753:RDE458772 RNA458753:RNA458772 RWW458753:RWW458772 SGS458753:SGS458772 SQO458753:SQO458772 TAK458753:TAK458772 TKG458753:TKG458772 TUC458753:TUC458772 UDY458753:UDY458772 UNU458753:UNU458772 UXQ458753:UXQ458772 VHM458753:VHM458772 VRI458753:VRI458772 WBE458753:WBE458772 WLA458753:WLA458772 WUW458753:WUW458772 I524290:I524309 IK524289:IK524308 SG524289:SG524308 ACC524289:ACC524308 ALY524289:ALY524308 AVU524289:AVU524308 BFQ524289:BFQ524308 BPM524289:BPM524308 BZI524289:BZI524308 CJE524289:CJE524308 CTA524289:CTA524308 DCW524289:DCW524308 DMS524289:DMS524308 DWO524289:DWO524308 EGK524289:EGK524308 EQG524289:EQG524308 FAC524289:FAC524308 FJY524289:FJY524308 FTU524289:FTU524308 GDQ524289:GDQ524308 GNM524289:GNM524308 GXI524289:GXI524308 HHE524289:HHE524308 HRA524289:HRA524308 IAW524289:IAW524308 IKS524289:IKS524308 IUO524289:IUO524308 JEK524289:JEK524308 JOG524289:JOG524308 JYC524289:JYC524308 KHY524289:KHY524308 KRU524289:KRU524308 LBQ524289:LBQ524308 LLM524289:LLM524308 LVI524289:LVI524308 MFE524289:MFE524308 MPA524289:MPA524308 MYW524289:MYW524308 NIS524289:NIS524308 NSO524289:NSO524308 OCK524289:OCK524308 OMG524289:OMG524308 OWC524289:OWC524308 PFY524289:PFY524308 PPU524289:PPU524308 PZQ524289:PZQ524308 QJM524289:QJM524308 QTI524289:QTI524308 RDE524289:RDE524308 RNA524289:RNA524308 RWW524289:RWW524308 SGS524289:SGS524308 SQO524289:SQO524308 TAK524289:TAK524308 TKG524289:TKG524308 TUC524289:TUC524308 UDY524289:UDY524308 UNU524289:UNU524308 UXQ524289:UXQ524308 VHM524289:VHM524308 VRI524289:VRI524308 WBE524289:WBE524308 WLA524289:WLA524308 WUW524289:WUW524308 I589826:I589845 IK589825:IK589844 SG589825:SG589844 ACC589825:ACC589844 ALY589825:ALY589844 AVU589825:AVU589844 BFQ589825:BFQ589844 BPM589825:BPM589844 BZI589825:BZI589844 CJE589825:CJE589844 CTA589825:CTA589844 DCW589825:DCW589844 DMS589825:DMS589844 DWO589825:DWO589844 EGK589825:EGK589844 EQG589825:EQG589844 FAC589825:FAC589844 FJY589825:FJY589844 FTU589825:FTU589844 GDQ589825:GDQ589844 GNM589825:GNM589844 GXI589825:GXI589844 HHE589825:HHE589844 HRA589825:HRA589844 IAW589825:IAW589844 IKS589825:IKS589844 IUO589825:IUO589844 JEK589825:JEK589844 JOG589825:JOG589844 JYC589825:JYC589844 KHY589825:KHY589844 KRU589825:KRU589844 LBQ589825:LBQ589844 LLM589825:LLM589844 LVI589825:LVI589844 MFE589825:MFE589844 MPA589825:MPA589844 MYW589825:MYW589844 NIS589825:NIS589844 NSO589825:NSO589844 OCK589825:OCK589844 OMG589825:OMG589844 OWC589825:OWC589844 PFY589825:PFY589844 PPU589825:PPU589844 PZQ589825:PZQ589844 QJM589825:QJM589844 QTI589825:QTI589844 RDE589825:RDE589844 RNA589825:RNA589844 RWW589825:RWW589844 SGS589825:SGS589844 SQO589825:SQO589844 TAK589825:TAK589844 TKG589825:TKG589844 TUC589825:TUC589844 UDY589825:UDY589844 UNU589825:UNU589844 UXQ589825:UXQ589844 VHM589825:VHM589844 VRI589825:VRI589844 WBE589825:WBE589844 WLA589825:WLA589844 WUW589825:WUW589844 I655362:I655381 IK655361:IK655380 SG655361:SG655380 ACC655361:ACC655380 ALY655361:ALY655380 AVU655361:AVU655380 BFQ655361:BFQ655380 BPM655361:BPM655380 BZI655361:BZI655380 CJE655361:CJE655380 CTA655361:CTA655380 DCW655361:DCW655380 DMS655361:DMS655380 DWO655361:DWO655380 EGK655361:EGK655380 EQG655361:EQG655380 FAC655361:FAC655380 FJY655361:FJY655380 FTU655361:FTU655380 GDQ655361:GDQ655380 GNM655361:GNM655380 GXI655361:GXI655380 HHE655361:HHE655380 HRA655361:HRA655380 IAW655361:IAW655380 IKS655361:IKS655380 IUO655361:IUO655380 JEK655361:JEK655380 JOG655361:JOG655380 JYC655361:JYC655380 KHY655361:KHY655380 KRU655361:KRU655380 LBQ655361:LBQ655380 LLM655361:LLM655380 LVI655361:LVI655380 MFE655361:MFE655380 MPA655361:MPA655380 MYW655361:MYW655380 NIS655361:NIS655380 NSO655361:NSO655380 OCK655361:OCK655380 OMG655361:OMG655380 OWC655361:OWC655380 PFY655361:PFY655380 PPU655361:PPU655380 PZQ655361:PZQ655380 QJM655361:QJM655380 QTI655361:QTI655380 RDE655361:RDE655380 RNA655361:RNA655380 RWW655361:RWW655380 SGS655361:SGS655380 SQO655361:SQO655380 TAK655361:TAK655380 TKG655361:TKG655380 TUC655361:TUC655380 UDY655361:UDY655380 UNU655361:UNU655380 UXQ655361:UXQ655380 VHM655361:VHM655380 VRI655361:VRI655380 WBE655361:WBE655380 WLA655361:WLA655380 WUW655361:WUW655380 I720898:I720917 IK720897:IK720916 SG720897:SG720916 ACC720897:ACC720916 ALY720897:ALY720916 AVU720897:AVU720916 BFQ720897:BFQ720916 BPM720897:BPM720916 BZI720897:BZI720916 CJE720897:CJE720916 CTA720897:CTA720916 DCW720897:DCW720916 DMS720897:DMS720916 DWO720897:DWO720916 EGK720897:EGK720916 EQG720897:EQG720916 FAC720897:FAC720916 FJY720897:FJY720916 FTU720897:FTU720916 GDQ720897:GDQ720916 GNM720897:GNM720916 GXI720897:GXI720916 HHE720897:HHE720916 HRA720897:HRA720916 IAW720897:IAW720916 IKS720897:IKS720916 IUO720897:IUO720916 JEK720897:JEK720916 JOG720897:JOG720916 JYC720897:JYC720916 KHY720897:KHY720916 KRU720897:KRU720916 LBQ720897:LBQ720916 LLM720897:LLM720916 LVI720897:LVI720916 MFE720897:MFE720916 MPA720897:MPA720916 MYW720897:MYW720916 NIS720897:NIS720916 NSO720897:NSO720916 OCK720897:OCK720916 OMG720897:OMG720916 OWC720897:OWC720916 PFY720897:PFY720916 PPU720897:PPU720916 PZQ720897:PZQ720916 QJM720897:QJM720916 QTI720897:QTI720916 RDE720897:RDE720916 RNA720897:RNA720916 RWW720897:RWW720916 SGS720897:SGS720916 SQO720897:SQO720916 TAK720897:TAK720916 TKG720897:TKG720916 TUC720897:TUC720916 UDY720897:UDY720916 UNU720897:UNU720916 UXQ720897:UXQ720916 VHM720897:VHM720916 VRI720897:VRI720916 WBE720897:WBE720916 WLA720897:WLA720916 WUW720897:WUW720916 I786434:I786453 IK786433:IK786452 SG786433:SG786452 ACC786433:ACC786452 ALY786433:ALY786452 AVU786433:AVU786452 BFQ786433:BFQ786452 BPM786433:BPM786452 BZI786433:BZI786452 CJE786433:CJE786452 CTA786433:CTA786452 DCW786433:DCW786452 DMS786433:DMS786452 DWO786433:DWO786452 EGK786433:EGK786452 EQG786433:EQG786452 FAC786433:FAC786452 FJY786433:FJY786452 FTU786433:FTU786452 GDQ786433:GDQ786452 GNM786433:GNM786452 GXI786433:GXI786452 HHE786433:HHE786452 HRA786433:HRA786452 IAW786433:IAW786452 IKS786433:IKS786452 IUO786433:IUO786452 JEK786433:JEK786452 JOG786433:JOG786452 JYC786433:JYC786452 KHY786433:KHY786452 KRU786433:KRU786452 LBQ786433:LBQ786452 LLM786433:LLM786452 LVI786433:LVI786452 MFE786433:MFE786452 MPA786433:MPA786452 MYW786433:MYW786452 NIS786433:NIS786452 NSO786433:NSO786452 OCK786433:OCK786452 OMG786433:OMG786452 OWC786433:OWC786452 PFY786433:PFY786452 PPU786433:PPU786452 PZQ786433:PZQ786452 QJM786433:QJM786452 QTI786433:QTI786452 RDE786433:RDE786452 RNA786433:RNA786452 RWW786433:RWW786452 SGS786433:SGS786452 SQO786433:SQO786452 TAK786433:TAK786452 TKG786433:TKG786452 TUC786433:TUC786452 UDY786433:UDY786452 UNU786433:UNU786452 UXQ786433:UXQ786452 VHM786433:VHM786452 VRI786433:VRI786452 WBE786433:WBE786452 WLA786433:WLA786452 WUW786433:WUW786452 I851970:I851989 IK851969:IK851988 SG851969:SG851988 ACC851969:ACC851988 ALY851969:ALY851988 AVU851969:AVU851988 BFQ851969:BFQ851988 BPM851969:BPM851988 BZI851969:BZI851988 CJE851969:CJE851988 CTA851969:CTA851988 DCW851969:DCW851988 DMS851969:DMS851988 DWO851969:DWO851988 EGK851969:EGK851988 EQG851969:EQG851988 FAC851969:FAC851988 FJY851969:FJY851988 FTU851969:FTU851988 GDQ851969:GDQ851988 GNM851969:GNM851988 GXI851969:GXI851988 HHE851969:HHE851988 HRA851969:HRA851988 IAW851969:IAW851988 IKS851969:IKS851988 IUO851969:IUO851988 JEK851969:JEK851988 JOG851969:JOG851988 JYC851969:JYC851988 KHY851969:KHY851988 KRU851969:KRU851988 LBQ851969:LBQ851988 LLM851969:LLM851988 LVI851969:LVI851988 MFE851969:MFE851988 MPA851969:MPA851988 MYW851969:MYW851988 NIS851969:NIS851988 NSO851969:NSO851988 OCK851969:OCK851988 OMG851969:OMG851988 OWC851969:OWC851988 PFY851969:PFY851988 PPU851969:PPU851988 PZQ851969:PZQ851988 QJM851969:QJM851988 QTI851969:QTI851988 RDE851969:RDE851988 RNA851969:RNA851988 RWW851969:RWW851988 SGS851969:SGS851988 SQO851969:SQO851988 TAK851969:TAK851988 TKG851969:TKG851988 TUC851969:TUC851988 UDY851969:UDY851988 UNU851969:UNU851988 UXQ851969:UXQ851988 VHM851969:VHM851988 VRI851969:VRI851988 WBE851969:WBE851988 WLA851969:WLA851988 WUW851969:WUW851988 I917506:I917525 IK917505:IK917524 SG917505:SG917524 ACC917505:ACC917524 ALY917505:ALY917524 AVU917505:AVU917524 BFQ917505:BFQ917524 BPM917505:BPM917524 BZI917505:BZI917524 CJE917505:CJE917524 CTA917505:CTA917524 DCW917505:DCW917524 DMS917505:DMS917524 DWO917505:DWO917524 EGK917505:EGK917524 EQG917505:EQG917524 FAC917505:FAC917524 FJY917505:FJY917524 FTU917505:FTU917524 GDQ917505:GDQ917524 GNM917505:GNM917524 GXI917505:GXI917524 HHE917505:HHE917524 HRA917505:HRA917524 IAW917505:IAW917524 IKS917505:IKS917524 IUO917505:IUO917524 JEK917505:JEK917524 JOG917505:JOG917524 JYC917505:JYC917524 KHY917505:KHY917524 KRU917505:KRU917524 LBQ917505:LBQ917524 LLM917505:LLM917524 LVI917505:LVI917524 MFE917505:MFE917524 MPA917505:MPA917524 MYW917505:MYW917524 NIS917505:NIS917524 NSO917505:NSO917524 OCK917505:OCK917524 OMG917505:OMG917524 OWC917505:OWC917524 PFY917505:PFY917524 PPU917505:PPU917524 PZQ917505:PZQ917524 QJM917505:QJM917524 QTI917505:QTI917524 RDE917505:RDE917524 RNA917505:RNA917524 RWW917505:RWW917524 SGS917505:SGS917524 SQO917505:SQO917524 TAK917505:TAK917524 TKG917505:TKG917524 TUC917505:TUC917524 UDY917505:UDY917524 UNU917505:UNU917524 UXQ917505:UXQ917524 VHM917505:VHM917524 VRI917505:VRI917524 WBE917505:WBE917524 WLA917505:WLA917524 WUW917505:WUW917524 I983042:I983061 IK983041:IK983060 SG983041:SG983060 ACC983041:ACC983060 ALY983041:ALY983060 AVU983041:AVU983060 BFQ983041:BFQ983060 BPM983041:BPM983060 BZI983041:BZI983060 CJE983041:CJE983060 CTA983041:CTA983060 DCW983041:DCW983060 DMS983041:DMS983060 DWO983041:DWO983060 EGK983041:EGK983060 EQG983041:EQG983060 FAC983041:FAC983060 FJY983041:FJY983060 FTU983041:FTU983060 GDQ983041:GDQ983060 GNM983041:GNM983060 GXI983041:GXI983060 HHE983041:HHE983060 HRA983041:HRA983060 IAW983041:IAW983060 IKS983041:IKS983060 IUO983041:IUO983060 JEK983041:JEK983060 JOG983041:JOG983060 JYC983041:JYC983060 KHY983041:KHY983060 KRU983041:KRU983060 LBQ983041:LBQ983060 LLM983041:LLM983060 LVI983041:LVI983060 MFE983041:MFE983060 MPA983041:MPA983060 MYW983041:MYW983060 NIS983041:NIS983060 NSO983041:NSO983060 OCK983041:OCK983060 OMG983041:OMG983060 OWC983041:OWC983060 PFY983041:PFY983060 PPU983041:PPU983060 PZQ983041:PZQ983060 QJM983041:QJM983060 QTI983041:QTI983060 RDE983041:RDE983060 RNA983041:RNA983060 RWW983041:RWW983060 SGS983041:SGS983060 SQO983041:SQO983060 TAK983041:TAK983060 TKG983041:TKG983060 TUC983041:TUC983060 UDY983041:UDY983060 UNU983041:UNU983060 UXQ983041:UXQ983060 VHM983041:VHM983060 VRI983041:VRI983060 WBE983041:WBE983060 WLA983041:WLA983060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WLA8:WLA42 WUW8:WUW42" xr:uid="{00000000-0002-0000-0600-000004000000}">
      <formula1>"教育・保育従事者,教育・保育従事者以外"</formula1>
    </dataValidation>
    <dataValidation type="custom" allowBlank="1" showInputMessage="1" showErrorMessage="1" sqref="AC65537:AC65556 AC131073:AC131092 AC196609:AC196628 AC262145:AC262164 AC327681:AC327700 AC393217:AC393236 AC458753:AC458772 AC524289:AC524308 AC589825:AC589844 AC655361:AC655380 AC720897:AC720916 AC786433:AC786452 AC851969:AC851988 AC917505:AC917524 AC983041:AC983060 WVA983041:WWB983060 VRM983041:VSN983060 WBI983041:WCJ983060 IO65537:JP65556 SK65537:TL65556 ACG65537:ADH65556 AMC65537:AND65556 AVY65537:AWZ65556 BFU65537:BGV65556 BPQ65537:BQR65556 BZM65537:CAN65556 CJI65537:CKJ65556 CTE65537:CUF65556 DDA65537:DEB65556 DMW65537:DNX65556 DWS65537:DXT65556 EGO65537:EHP65556 EQK65537:ERL65556 FAG65537:FBH65556 FKC65537:FLD65556 FTY65537:FUZ65556 GDU65537:GEV65556 GNQ65537:GOR65556 GXM65537:GYN65556 HHI65537:HIJ65556 HRE65537:HSF65556 IBA65537:ICB65556 IKW65537:ILX65556 IUS65537:IVT65556 JEO65537:JFP65556 JOK65537:JPL65556 JYG65537:JZH65556 KIC65537:KJD65556 KRY65537:KSZ65556 LBU65537:LCV65556 LLQ65537:LMR65556 LVM65537:LWN65556 MFI65537:MGJ65556 MPE65537:MQF65556 MZA65537:NAB65556 NIW65537:NJX65556 NSS65537:NTT65556 OCO65537:ODP65556 OMK65537:ONL65556 OWG65537:OXH65556 PGC65537:PHD65556 PPY65537:PQZ65556 PZU65537:QAV65556 QJQ65537:QKR65556 QTM65537:QUN65556 RDI65537:REJ65556 RNE65537:ROF65556 RXA65537:RYB65556 SGW65537:SHX65556 SQS65537:SRT65556 TAO65537:TBP65556 TKK65537:TLL65556 TUG65537:TVH65556 UEC65537:UFD65556 UNY65537:UOZ65556 UXU65537:UYV65556 VHQ65537:VIR65556 VRM65537:VSN65556 WBI65537:WCJ65556 WLE65537:WMF65556 WVA65537:WWB65556 IO131073:JP131092 SK131073:TL131092 ACG131073:ADH131092 AMC131073:AND131092 AVY131073:AWZ131092 BFU131073:BGV131092 BPQ131073:BQR131092 BZM131073:CAN131092 CJI131073:CKJ131092 CTE131073:CUF131092 DDA131073:DEB131092 DMW131073:DNX131092 DWS131073:DXT131092 EGO131073:EHP131092 EQK131073:ERL131092 FAG131073:FBH131092 FKC131073:FLD131092 FTY131073:FUZ131092 GDU131073:GEV131092 GNQ131073:GOR131092 GXM131073:GYN131092 HHI131073:HIJ131092 HRE131073:HSF131092 IBA131073:ICB131092 IKW131073:ILX131092 IUS131073:IVT131092 JEO131073:JFP131092 JOK131073:JPL131092 JYG131073:JZH131092 KIC131073:KJD131092 KRY131073:KSZ131092 LBU131073:LCV131092 LLQ131073:LMR131092 LVM131073:LWN131092 MFI131073:MGJ131092 MPE131073:MQF131092 MZA131073:NAB131092 NIW131073:NJX131092 NSS131073:NTT131092 OCO131073:ODP131092 OMK131073:ONL131092 OWG131073:OXH131092 PGC131073:PHD131092 PPY131073:PQZ131092 PZU131073:QAV131092 QJQ131073:QKR131092 QTM131073:QUN131092 RDI131073:REJ131092 RNE131073:ROF131092 RXA131073:RYB131092 SGW131073:SHX131092 SQS131073:SRT131092 TAO131073:TBP131092 TKK131073:TLL131092 TUG131073:TVH131092 UEC131073:UFD131092 UNY131073:UOZ131092 UXU131073:UYV131092 VHQ131073:VIR131092 VRM131073:VSN131092 WBI131073:WCJ131092 WLE131073:WMF131092 WVA131073:WWB131092 IO196609:JP196628 SK196609:TL196628 ACG196609:ADH196628 AMC196609:AND196628 AVY196609:AWZ196628 BFU196609:BGV196628 BPQ196609:BQR196628 BZM196609:CAN196628 CJI196609:CKJ196628 CTE196609:CUF196628 DDA196609:DEB196628 DMW196609:DNX196628 DWS196609:DXT196628 EGO196609:EHP196628 EQK196609:ERL196628 FAG196609:FBH196628 FKC196609:FLD196628 FTY196609:FUZ196628 GDU196609:GEV196628 GNQ196609:GOR196628 GXM196609:GYN196628 HHI196609:HIJ196628 HRE196609:HSF196628 IBA196609:ICB196628 IKW196609:ILX196628 IUS196609:IVT196628 JEO196609:JFP196628 JOK196609:JPL196628 JYG196609:JZH196628 KIC196609:KJD196628 KRY196609:KSZ196628 LBU196609:LCV196628 LLQ196609:LMR196628 LVM196609:LWN196628 MFI196609:MGJ196628 MPE196609:MQF196628 MZA196609:NAB196628 NIW196609:NJX196628 NSS196609:NTT196628 OCO196609:ODP196628 OMK196609:ONL196628 OWG196609:OXH196628 PGC196609:PHD196628 PPY196609:PQZ196628 PZU196609:QAV196628 QJQ196609:QKR196628 QTM196609:QUN196628 RDI196609:REJ196628 RNE196609:ROF196628 RXA196609:RYB196628 SGW196609:SHX196628 SQS196609:SRT196628 TAO196609:TBP196628 TKK196609:TLL196628 TUG196609:TVH196628 UEC196609:UFD196628 UNY196609:UOZ196628 UXU196609:UYV196628 VHQ196609:VIR196628 VRM196609:VSN196628 WBI196609:WCJ196628 WLE196609:WMF196628 WVA196609:WWB196628 IO262145:JP262164 SK262145:TL262164 ACG262145:ADH262164 AMC262145:AND262164 AVY262145:AWZ262164 BFU262145:BGV262164 BPQ262145:BQR262164 BZM262145:CAN262164 CJI262145:CKJ262164 CTE262145:CUF262164 DDA262145:DEB262164 DMW262145:DNX262164 DWS262145:DXT262164 EGO262145:EHP262164 EQK262145:ERL262164 FAG262145:FBH262164 FKC262145:FLD262164 FTY262145:FUZ262164 GDU262145:GEV262164 GNQ262145:GOR262164 GXM262145:GYN262164 HHI262145:HIJ262164 HRE262145:HSF262164 IBA262145:ICB262164 IKW262145:ILX262164 IUS262145:IVT262164 JEO262145:JFP262164 JOK262145:JPL262164 JYG262145:JZH262164 KIC262145:KJD262164 KRY262145:KSZ262164 LBU262145:LCV262164 LLQ262145:LMR262164 LVM262145:LWN262164 MFI262145:MGJ262164 MPE262145:MQF262164 MZA262145:NAB262164 NIW262145:NJX262164 NSS262145:NTT262164 OCO262145:ODP262164 OMK262145:ONL262164 OWG262145:OXH262164 PGC262145:PHD262164 PPY262145:PQZ262164 PZU262145:QAV262164 QJQ262145:QKR262164 QTM262145:QUN262164 RDI262145:REJ262164 RNE262145:ROF262164 RXA262145:RYB262164 SGW262145:SHX262164 SQS262145:SRT262164 TAO262145:TBP262164 TKK262145:TLL262164 TUG262145:TVH262164 UEC262145:UFD262164 UNY262145:UOZ262164 UXU262145:UYV262164 VHQ262145:VIR262164 VRM262145:VSN262164 WBI262145:WCJ262164 WLE262145:WMF262164 WVA262145:WWB262164 IO327681:JP327700 SK327681:TL327700 ACG327681:ADH327700 AMC327681:AND327700 AVY327681:AWZ327700 BFU327681:BGV327700 BPQ327681:BQR327700 BZM327681:CAN327700 CJI327681:CKJ327700 CTE327681:CUF327700 DDA327681:DEB327700 DMW327681:DNX327700 DWS327681:DXT327700 EGO327681:EHP327700 EQK327681:ERL327700 FAG327681:FBH327700 FKC327681:FLD327700 FTY327681:FUZ327700 GDU327681:GEV327700 GNQ327681:GOR327700 GXM327681:GYN327700 HHI327681:HIJ327700 HRE327681:HSF327700 IBA327681:ICB327700 IKW327681:ILX327700 IUS327681:IVT327700 JEO327681:JFP327700 JOK327681:JPL327700 JYG327681:JZH327700 KIC327681:KJD327700 KRY327681:KSZ327700 LBU327681:LCV327700 LLQ327681:LMR327700 LVM327681:LWN327700 MFI327681:MGJ327700 MPE327681:MQF327700 MZA327681:NAB327700 NIW327681:NJX327700 NSS327681:NTT327700 OCO327681:ODP327700 OMK327681:ONL327700 OWG327681:OXH327700 PGC327681:PHD327700 PPY327681:PQZ327700 PZU327681:QAV327700 QJQ327681:QKR327700 QTM327681:QUN327700 RDI327681:REJ327700 RNE327681:ROF327700 RXA327681:RYB327700 SGW327681:SHX327700 SQS327681:SRT327700 TAO327681:TBP327700 TKK327681:TLL327700 TUG327681:TVH327700 UEC327681:UFD327700 UNY327681:UOZ327700 UXU327681:UYV327700 VHQ327681:VIR327700 VRM327681:VSN327700 WBI327681:WCJ327700 WLE327681:WMF327700 WVA327681:WWB327700 IO393217:JP393236 SK393217:TL393236 ACG393217:ADH393236 AMC393217:AND393236 AVY393217:AWZ393236 BFU393217:BGV393236 BPQ393217:BQR393236 BZM393217:CAN393236 CJI393217:CKJ393236 CTE393217:CUF393236 DDA393217:DEB393236 DMW393217:DNX393236 DWS393217:DXT393236 EGO393217:EHP393236 EQK393217:ERL393236 FAG393217:FBH393236 FKC393217:FLD393236 FTY393217:FUZ393236 GDU393217:GEV393236 GNQ393217:GOR393236 GXM393217:GYN393236 HHI393217:HIJ393236 HRE393217:HSF393236 IBA393217:ICB393236 IKW393217:ILX393236 IUS393217:IVT393236 JEO393217:JFP393236 JOK393217:JPL393236 JYG393217:JZH393236 KIC393217:KJD393236 KRY393217:KSZ393236 LBU393217:LCV393236 LLQ393217:LMR393236 LVM393217:LWN393236 MFI393217:MGJ393236 MPE393217:MQF393236 MZA393217:NAB393236 NIW393217:NJX393236 NSS393217:NTT393236 OCO393217:ODP393236 OMK393217:ONL393236 OWG393217:OXH393236 PGC393217:PHD393236 PPY393217:PQZ393236 PZU393217:QAV393236 QJQ393217:QKR393236 QTM393217:QUN393236 RDI393217:REJ393236 RNE393217:ROF393236 RXA393217:RYB393236 SGW393217:SHX393236 SQS393217:SRT393236 TAO393217:TBP393236 TKK393217:TLL393236 TUG393217:TVH393236 UEC393217:UFD393236 UNY393217:UOZ393236 UXU393217:UYV393236 VHQ393217:VIR393236 VRM393217:VSN393236 WBI393217:WCJ393236 WLE393217:WMF393236 WVA393217:WWB393236 IO458753:JP458772 SK458753:TL458772 ACG458753:ADH458772 AMC458753:AND458772 AVY458753:AWZ458772 BFU458753:BGV458772 BPQ458753:BQR458772 BZM458753:CAN458772 CJI458753:CKJ458772 CTE458753:CUF458772 DDA458753:DEB458772 DMW458753:DNX458772 DWS458753:DXT458772 EGO458753:EHP458772 EQK458753:ERL458772 FAG458753:FBH458772 FKC458753:FLD458772 FTY458753:FUZ458772 GDU458753:GEV458772 GNQ458753:GOR458772 GXM458753:GYN458772 HHI458753:HIJ458772 HRE458753:HSF458772 IBA458753:ICB458772 IKW458753:ILX458772 IUS458753:IVT458772 JEO458753:JFP458772 JOK458753:JPL458772 JYG458753:JZH458772 KIC458753:KJD458772 KRY458753:KSZ458772 LBU458753:LCV458772 LLQ458753:LMR458772 LVM458753:LWN458772 MFI458753:MGJ458772 MPE458753:MQF458772 MZA458753:NAB458772 NIW458753:NJX458772 NSS458753:NTT458772 OCO458753:ODP458772 OMK458753:ONL458772 OWG458753:OXH458772 PGC458753:PHD458772 PPY458753:PQZ458772 PZU458753:QAV458772 QJQ458753:QKR458772 QTM458753:QUN458772 RDI458753:REJ458772 RNE458753:ROF458772 RXA458753:RYB458772 SGW458753:SHX458772 SQS458753:SRT458772 TAO458753:TBP458772 TKK458753:TLL458772 TUG458753:TVH458772 UEC458753:UFD458772 UNY458753:UOZ458772 UXU458753:UYV458772 VHQ458753:VIR458772 VRM458753:VSN458772 WBI458753:WCJ458772 WLE458753:WMF458772 WVA458753:WWB458772 IO524289:JP524308 SK524289:TL524308 ACG524289:ADH524308 AMC524289:AND524308 AVY524289:AWZ524308 BFU524289:BGV524308 BPQ524289:BQR524308 BZM524289:CAN524308 CJI524289:CKJ524308 CTE524289:CUF524308 DDA524289:DEB524308 DMW524289:DNX524308 DWS524289:DXT524308 EGO524289:EHP524308 EQK524289:ERL524308 FAG524289:FBH524308 FKC524289:FLD524308 FTY524289:FUZ524308 GDU524289:GEV524308 GNQ524289:GOR524308 GXM524289:GYN524308 HHI524289:HIJ524308 HRE524289:HSF524308 IBA524289:ICB524308 IKW524289:ILX524308 IUS524289:IVT524308 JEO524289:JFP524308 JOK524289:JPL524308 JYG524289:JZH524308 KIC524289:KJD524308 KRY524289:KSZ524308 LBU524289:LCV524308 LLQ524289:LMR524308 LVM524289:LWN524308 MFI524289:MGJ524308 MPE524289:MQF524308 MZA524289:NAB524308 NIW524289:NJX524308 NSS524289:NTT524308 OCO524289:ODP524308 OMK524289:ONL524308 OWG524289:OXH524308 PGC524289:PHD524308 PPY524289:PQZ524308 PZU524289:QAV524308 QJQ524289:QKR524308 QTM524289:QUN524308 RDI524289:REJ524308 RNE524289:ROF524308 RXA524289:RYB524308 SGW524289:SHX524308 SQS524289:SRT524308 TAO524289:TBP524308 TKK524289:TLL524308 TUG524289:TVH524308 UEC524289:UFD524308 UNY524289:UOZ524308 UXU524289:UYV524308 VHQ524289:VIR524308 VRM524289:VSN524308 WBI524289:WCJ524308 WLE524289:WMF524308 WVA524289:WWB524308 IO589825:JP589844 SK589825:TL589844 ACG589825:ADH589844 AMC589825:AND589844 AVY589825:AWZ589844 BFU589825:BGV589844 BPQ589825:BQR589844 BZM589825:CAN589844 CJI589825:CKJ589844 CTE589825:CUF589844 DDA589825:DEB589844 DMW589825:DNX589844 DWS589825:DXT589844 EGO589825:EHP589844 EQK589825:ERL589844 FAG589825:FBH589844 FKC589825:FLD589844 FTY589825:FUZ589844 GDU589825:GEV589844 GNQ589825:GOR589844 GXM589825:GYN589844 HHI589825:HIJ589844 HRE589825:HSF589844 IBA589825:ICB589844 IKW589825:ILX589844 IUS589825:IVT589844 JEO589825:JFP589844 JOK589825:JPL589844 JYG589825:JZH589844 KIC589825:KJD589844 KRY589825:KSZ589844 LBU589825:LCV589844 LLQ589825:LMR589844 LVM589825:LWN589844 MFI589825:MGJ589844 MPE589825:MQF589844 MZA589825:NAB589844 NIW589825:NJX589844 NSS589825:NTT589844 OCO589825:ODP589844 OMK589825:ONL589844 OWG589825:OXH589844 PGC589825:PHD589844 PPY589825:PQZ589844 PZU589825:QAV589844 QJQ589825:QKR589844 QTM589825:QUN589844 RDI589825:REJ589844 RNE589825:ROF589844 RXA589825:RYB589844 SGW589825:SHX589844 SQS589825:SRT589844 TAO589825:TBP589844 TKK589825:TLL589844 TUG589825:TVH589844 UEC589825:UFD589844 UNY589825:UOZ589844 UXU589825:UYV589844 VHQ589825:VIR589844 VRM589825:VSN589844 WBI589825:WCJ589844 WLE589825:WMF589844 WVA589825:WWB589844 IO655361:JP655380 SK655361:TL655380 ACG655361:ADH655380 AMC655361:AND655380 AVY655361:AWZ655380 BFU655361:BGV655380 BPQ655361:BQR655380 BZM655361:CAN655380 CJI655361:CKJ655380 CTE655361:CUF655380 DDA655361:DEB655380 DMW655361:DNX655380 DWS655361:DXT655380 EGO655361:EHP655380 EQK655361:ERL655380 FAG655361:FBH655380 FKC655361:FLD655380 FTY655361:FUZ655380 GDU655361:GEV655380 GNQ655361:GOR655380 GXM655361:GYN655380 HHI655361:HIJ655380 HRE655361:HSF655380 IBA655361:ICB655380 IKW655361:ILX655380 IUS655361:IVT655380 JEO655361:JFP655380 JOK655361:JPL655380 JYG655361:JZH655380 KIC655361:KJD655380 KRY655361:KSZ655380 LBU655361:LCV655380 LLQ655361:LMR655380 LVM655361:LWN655380 MFI655361:MGJ655380 MPE655361:MQF655380 MZA655361:NAB655380 NIW655361:NJX655380 NSS655361:NTT655380 OCO655361:ODP655380 OMK655361:ONL655380 OWG655361:OXH655380 PGC655361:PHD655380 PPY655361:PQZ655380 PZU655361:QAV655380 QJQ655361:QKR655380 QTM655361:QUN655380 RDI655361:REJ655380 RNE655361:ROF655380 RXA655361:RYB655380 SGW655361:SHX655380 SQS655361:SRT655380 TAO655361:TBP655380 TKK655361:TLL655380 TUG655361:TVH655380 UEC655361:UFD655380 UNY655361:UOZ655380 UXU655361:UYV655380 VHQ655361:VIR655380 VRM655361:VSN655380 WBI655361:WCJ655380 WLE655361:WMF655380 WVA655361:WWB655380 IO720897:JP720916 SK720897:TL720916 ACG720897:ADH720916 AMC720897:AND720916 AVY720897:AWZ720916 BFU720897:BGV720916 BPQ720897:BQR720916 BZM720897:CAN720916 CJI720897:CKJ720916 CTE720897:CUF720916 DDA720897:DEB720916 DMW720897:DNX720916 DWS720897:DXT720916 EGO720897:EHP720916 EQK720897:ERL720916 FAG720897:FBH720916 FKC720897:FLD720916 FTY720897:FUZ720916 GDU720897:GEV720916 GNQ720897:GOR720916 GXM720897:GYN720916 HHI720897:HIJ720916 HRE720897:HSF720916 IBA720897:ICB720916 IKW720897:ILX720916 IUS720897:IVT720916 JEO720897:JFP720916 JOK720897:JPL720916 JYG720897:JZH720916 KIC720897:KJD720916 KRY720897:KSZ720916 LBU720897:LCV720916 LLQ720897:LMR720916 LVM720897:LWN720916 MFI720897:MGJ720916 MPE720897:MQF720916 MZA720897:NAB720916 NIW720897:NJX720916 NSS720897:NTT720916 OCO720897:ODP720916 OMK720897:ONL720916 OWG720897:OXH720916 PGC720897:PHD720916 PPY720897:PQZ720916 PZU720897:QAV720916 QJQ720897:QKR720916 QTM720897:QUN720916 RDI720897:REJ720916 RNE720897:ROF720916 RXA720897:RYB720916 SGW720897:SHX720916 SQS720897:SRT720916 TAO720897:TBP720916 TKK720897:TLL720916 TUG720897:TVH720916 UEC720897:UFD720916 UNY720897:UOZ720916 UXU720897:UYV720916 VHQ720897:VIR720916 VRM720897:VSN720916 WBI720897:WCJ720916 WLE720897:WMF720916 WVA720897:WWB720916 IO786433:JP786452 SK786433:TL786452 ACG786433:ADH786452 AMC786433:AND786452 AVY786433:AWZ786452 BFU786433:BGV786452 BPQ786433:BQR786452 BZM786433:CAN786452 CJI786433:CKJ786452 CTE786433:CUF786452 DDA786433:DEB786452 DMW786433:DNX786452 DWS786433:DXT786452 EGO786433:EHP786452 EQK786433:ERL786452 FAG786433:FBH786452 FKC786433:FLD786452 FTY786433:FUZ786452 GDU786433:GEV786452 GNQ786433:GOR786452 GXM786433:GYN786452 HHI786433:HIJ786452 HRE786433:HSF786452 IBA786433:ICB786452 IKW786433:ILX786452 IUS786433:IVT786452 JEO786433:JFP786452 JOK786433:JPL786452 JYG786433:JZH786452 KIC786433:KJD786452 KRY786433:KSZ786452 LBU786433:LCV786452 LLQ786433:LMR786452 LVM786433:LWN786452 MFI786433:MGJ786452 MPE786433:MQF786452 MZA786433:NAB786452 NIW786433:NJX786452 NSS786433:NTT786452 OCO786433:ODP786452 OMK786433:ONL786452 OWG786433:OXH786452 PGC786433:PHD786452 PPY786433:PQZ786452 PZU786433:QAV786452 QJQ786433:QKR786452 QTM786433:QUN786452 RDI786433:REJ786452 RNE786433:ROF786452 RXA786433:RYB786452 SGW786433:SHX786452 SQS786433:SRT786452 TAO786433:TBP786452 TKK786433:TLL786452 TUG786433:TVH786452 UEC786433:UFD786452 UNY786433:UOZ786452 UXU786433:UYV786452 VHQ786433:VIR786452 VRM786433:VSN786452 WBI786433:WCJ786452 WLE786433:WMF786452 WVA786433:WWB786452 IO851969:JP851988 SK851969:TL851988 ACG851969:ADH851988 AMC851969:AND851988 AVY851969:AWZ851988 BFU851969:BGV851988 BPQ851969:BQR851988 BZM851969:CAN851988 CJI851969:CKJ851988 CTE851969:CUF851988 DDA851969:DEB851988 DMW851969:DNX851988 DWS851969:DXT851988 EGO851969:EHP851988 EQK851969:ERL851988 FAG851969:FBH851988 FKC851969:FLD851988 FTY851969:FUZ851988 GDU851969:GEV851988 GNQ851969:GOR851988 GXM851969:GYN851988 HHI851969:HIJ851988 HRE851969:HSF851988 IBA851969:ICB851988 IKW851969:ILX851988 IUS851969:IVT851988 JEO851969:JFP851988 JOK851969:JPL851988 JYG851969:JZH851988 KIC851969:KJD851988 KRY851969:KSZ851988 LBU851969:LCV851988 LLQ851969:LMR851988 LVM851969:LWN851988 MFI851969:MGJ851988 MPE851969:MQF851988 MZA851969:NAB851988 NIW851969:NJX851988 NSS851969:NTT851988 OCO851969:ODP851988 OMK851969:ONL851988 OWG851969:OXH851988 PGC851969:PHD851988 PPY851969:PQZ851988 PZU851969:QAV851988 QJQ851969:QKR851988 QTM851969:QUN851988 RDI851969:REJ851988 RNE851969:ROF851988 RXA851969:RYB851988 SGW851969:SHX851988 SQS851969:SRT851988 TAO851969:TBP851988 TKK851969:TLL851988 TUG851969:TVH851988 UEC851969:UFD851988 UNY851969:UOZ851988 UXU851969:UYV851988 VHQ851969:VIR851988 VRM851969:VSN851988 WBI851969:WCJ851988 WLE851969:WMF851988 WVA851969:WWB851988 IO917505:JP917524 SK917505:TL917524 ACG917505:ADH917524 AMC917505:AND917524 AVY917505:AWZ917524 BFU917505:BGV917524 BPQ917505:BQR917524 BZM917505:CAN917524 CJI917505:CKJ917524 CTE917505:CUF917524 DDA917505:DEB917524 DMW917505:DNX917524 DWS917505:DXT917524 EGO917505:EHP917524 EQK917505:ERL917524 FAG917505:FBH917524 FKC917505:FLD917524 FTY917505:FUZ917524 GDU917505:GEV917524 GNQ917505:GOR917524 GXM917505:GYN917524 HHI917505:HIJ917524 HRE917505:HSF917524 IBA917505:ICB917524 IKW917505:ILX917524 IUS917505:IVT917524 JEO917505:JFP917524 JOK917505:JPL917524 JYG917505:JZH917524 KIC917505:KJD917524 KRY917505:KSZ917524 LBU917505:LCV917524 LLQ917505:LMR917524 LVM917505:LWN917524 MFI917505:MGJ917524 MPE917505:MQF917524 MZA917505:NAB917524 NIW917505:NJX917524 NSS917505:NTT917524 OCO917505:ODP917524 OMK917505:ONL917524 OWG917505:OXH917524 PGC917505:PHD917524 PPY917505:PQZ917524 PZU917505:QAV917524 QJQ917505:QKR917524 QTM917505:QUN917524 RDI917505:REJ917524 RNE917505:ROF917524 RXA917505:RYB917524 SGW917505:SHX917524 SQS917505:SRT917524 TAO917505:TBP917524 TKK917505:TLL917524 TUG917505:TVH917524 UEC917505:UFD917524 UNY917505:UOZ917524 UXU917505:UYV917524 VHQ917505:VIR917524 VRM917505:VSN917524 WBI917505:WCJ917524 WLE917505:WMF917524 WVA917505:WWB917524 IO983041:JP983060 SK983041:TL983060 ACG983041:ADH983060 AMC983041:AND983060 AVY983041:AWZ983060 BFU983041:BGV983060 BPQ983041:BQR983060 BZM983041:CAN983060 CJI983041:CKJ983060 CTE983041:CUF983060 DDA983041:DEB983060 DMW983041:DNX983060 DWS983041:DXT983060 EGO983041:EHP983060 EQK983041:ERL983060 FAG983041:FBH983060 FKC983041:FLD983060 FTY983041:FUZ983060 GDU983041:GEV983060 GNQ983041:GOR983060 GXM983041:GYN983060 HHI983041:HIJ983060 HRE983041:HSF983060 IBA983041:ICB983060 IKW983041:ILX983060 IUS983041:IVT983060 JEO983041:JFP983060 JOK983041:JPL983060 JYG983041:JZH983060 KIC983041:KJD983060 KRY983041:KSZ983060 LBU983041:LCV983060 LLQ983041:LMR983060 LVM983041:LWN983060 MFI983041:MGJ983060 MPE983041:MQF983060 MZA983041:NAB983060 NIW983041:NJX983060 NSS983041:NTT983060 OCO983041:ODP983060 OMK983041:ONL983060 OWG983041:OXH983060 PGC983041:PHD983060 PPY983041:PQZ983060 PZU983041:QAV983060 QJQ983041:QKR983060 QTM983041:QUN983060 RDI983041:REJ983060 RNE983041:ROF983060 RXA983041:RYB983060 SGW983041:SHX983060 SQS983041:SRT983060 TAO983041:TBP983060 TKK983041:TLL983060 TUG983041:TVH983060 UEC983041:UFD983060 UNY983041:UOZ983060 UXU983041:UYV983060 VHQ983041:VIR983060 WLE983041:WMF983060 AC8:AC42 SK8:TL42 ACG8:ADH42 AMC8:AND42 AVY8:AWZ42 BFU8:BGV42 BPQ8:BQR42 BZM8:CAN42 CJI8:CKJ42 CTE8:CUF42 DDA8:DEB42 DMW8:DNX42 DWS8:DXT42 EGO8:EHP42 EQK8:ERL42 FAG8:FBH42 FKC8:FLD42 FTY8:FUZ42 GDU8:GEV42 GNQ8:GOR42 GXM8:GYN42 HHI8:HIJ42 HRE8:HSF42 IBA8:ICB42 IKW8:ILX42 IUS8:IVT42 JEO8:JFP42 JOK8:JPL42 JYG8:JZH42 KIC8:KJD42 KRY8:KSZ42 LBU8:LCV42 LLQ8:LMR42 LVM8:LWN42 MFI8:MGJ42 MPE8:MQF42 MZA8:NAB42 NIW8:NJX42 NSS8:NTT42 OCO8:ODP42 OMK8:ONL42 OWG8:OXH42 PGC8:PHD42 PPY8:PQZ42 PZU8:QAV42 QJQ8:QKR42 QTM8:QUN42 RDI8:REJ42 RNE8:ROF42 RXA8:RYB42 SGW8:SHX42 SQS8:SRT42 TAO8:TBP42 TKK8:TLL42 TUG8:TVH42 UEC8:UFD42 UNY8:UOZ42 UXU8:UYV42 VHQ8:VIR42 VRM8:VSN42 WBI8:WCJ42 WLE8:WMF42 WVA8:WWB42 IO8:JP42 K65538:AB65557 K131074:AB131093 K196610:AB196629 K262146:AB262165 K327682:AB327701 K393218:AB393237 K458754:AB458773 K524290:AB524309 K589826:AB589845 K655362:AB655381 K720898:AB720917 K786434:AB786453 K851970:AB851989 K917506:AB917525 K983042:AB983061" xr:uid="{00000000-0002-0000-0600-000005000000}">
      <formula1>IF(#REF!="×","")</formula1>
    </dataValidation>
  </dataValidations>
  <printOptions horizontalCentered="1"/>
  <pageMargins left="0.78740157480314965" right="0.78740157480314965" top="0.59055118110236227" bottom="0.59055118110236227" header="0.51181102362204722" footer="0.51181102362204722"/>
  <pageSetup paperSize="9" scale="3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sheetPr>
  <dimension ref="A1:H21"/>
  <sheetViews>
    <sheetView showGridLines="0" view="pageBreakPreview" zoomScaleNormal="100" zoomScaleSheetLayoutView="100" workbookViewId="0">
      <selection activeCell="O19" sqref="O19"/>
    </sheetView>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c r="A1" s="86" t="s">
        <v>261</v>
      </c>
    </row>
    <row r="2" spans="1:8" ht="18" customHeight="1" thickBot="1">
      <c r="D2" s="420" t="s">
        <v>222</v>
      </c>
      <c r="E2" s="1564">
        <f>【様式５】計画書Ⅰ!V5</f>
        <v>0</v>
      </c>
      <c r="F2" s="1565"/>
      <c r="G2" s="1565"/>
      <c r="H2" s="1566"/>
    </row>
    <row r="4" spans="1:8" ht="18" customHeight="1">
      <c r="A4" s="1166" t="s">
        <v>262</v>
      </c>
      <c r="B4" s="1166"/>
      <c r="C4" s="1166"/>
      <c r="D4" s="1166"/>
      <c r="E4" s="1166"/>
      <c r="F4" s="1166"/>
      <c r="G4" s="1166"/>
      <c r="H4" s="1175"/>
    </row>
    <row r="5" spans="1:8" ht="18" customHeight="1" thickBot="1">
      <c r="A5" s="9"/>
      <c r="B5" s="9"/>
      <c r="C5" s="9"/>
      <c r="D5" s="9"/>
      <c r="E5" s="9"/>
      <c r="F5" s="9"/>
      <c r="G5" s="9"/>
      <c r="H5" s="9"/>
    </row>
    <row r="6" spans="1:8" ht="39.9" customHeight="1">
      <c r="A6" s="1567" t="s">
        <v>263</v>
      </c>
      <c r="B6" s="1569" t="s">
        <v>264</v>
      </c>
      <c r="C6" s="1569" t="s">
        <v>265</v>
      </c>
      <c r="D6" s="1569" t="s">
        <v>266</v>
      </c>
      <c r="E6" s="1571" t="s">
        <v>267</v>
      </c>
      <c r="F6" s="1030"/>
      <c r="G6" s="1571" t="s">
        <v>268</v>
      </c>
      <c r="H6" s="1327"/>
    </row>
    <row r="7" spans="1:8" ht="56.1" customHeight="1" thickBot="1">
      <c r="A7" s="1568"/>
      <c r="B7" s="1570"/>
      <c r="C7" s="1570"/>
      <c r="D7" s="1570"/>
      <c r="E7" s="301"/>
      <c r="F7" s="223" t="s">
        <v>459</v>
      </c>
      <c r="G7" s="43"/>
      <c r="H7" s="224" t="s">
        <v>459</v>
      </c>
    </row>
    <row r="8" spans="1:8" ht="21.75" customHeight="1">
      <c r="A8" s="302" t="s">
        <v>269</v>
      </c>
      <c r="B8" s="303" t="s">
        <v>270</v>
      </c>
      <c r="C8" s="303" t="s">
        <v>271</v>
      </c>
      <c r="D8" s="303" t="s">
        <v>272</v>
      </c>
      <c r="E8" s="434">
        <v>200000</v>
      </c>
      <c r="F8" s="434">
        <v>0</v>
      </c>
      <c r="G8" s="435"/>
      <c r="H8" s="436"/>
    </row>
    <row r="9" spans="1:8" ht="21.75" customHeight="1">
      <c r="A9" s="84"/>
      <c r="B9" s="238"/>
      <c r="C9" s="238"/>
      <c r="D9" s="238"/>
      <c r="E9" s="437"/>
      <c r="F9" s="437"/>
      <c r="G9" s="438"/>
      <c r="H9" s="439"/>
    </row>
    <row r="10" spans="1:8" ht="21.75" customHeight="1">
      <c r="A10" s="84"/>
      <c r="B10" s="238"/>
      <c r="C10" s="238"/>
      <c r="D10" s="238"/>
      <c r="E10" s="437"/>
      <c r="F10" s="437"/>
      <c r="G10" s="438"/>
      <c r="H10" s="440"/>
    </row>
    <row r="11" spans="1:8" ht="21.75" customHeight="1">
      <c r="A11" s="84"/>
      <c r="B11" s="238"/>
      <c r="C11" s="238"/>
      <c r="D11" s="238"/>
      <c r="E11" s="437"/>
      <c r="F11" s="437"/>
      <c r="G11" s="438"/>
      <c r="H11" s="440"/>
    </row>
    <row r="12" spans="1:8" ht="21.75" customHeight="1">
      <c r="A12" s="84"/>
      <c r="B12" s="238"/>
      <c r="C12" s="238"/>
      <c r="D12" s="238"/>
      <c r="E12" s="437"/>
      <c r="F12" s="437"/>
      <c r="G12" s="438"/>
      <c r="H12" s="440"/>
    </row>
    <row r="13" spans="1:8" ht="21.75" customHeight="1">
      <c r="A13" s="84"/>
      <c r="B13" s="238"/>
      <c r="C13" s="238"/>
      <c r="D13" s="238"/>
      <c r="E13" s="437"/>
      <c r="F13" s="437"/>
      <c r="G13" s="438"/>
      <c r="H13" s="440"/>
    </row>
    <row r="14" spans="1:8" ht="21.75" customHeight="1">
      <c r="A14" s="84"/>
      <c r="B14" s="238"/>
      <c r="C14" s="238"/>
      <c r="D14" s="238"/>
      <c r="E14" s="437"/>
      <c r="F14" s="437"/>
      <c r="G14" s="438"/>
      <c r="H14" s="440"/>
    </row>
    <row r="15" spans="1:8" ht="21.75" customHeight="1">
      <c r="A15" s="84"/>
      <c r="B15" s="238"/>
      <c r="C15" s="238"/>
      <c r="D15" s="238"/>
      <c r="E15" s="437"/>
      <c r="F15" s="437"/>
      <c r="G15" s="438"/>
      <c r="H15" s="440"/>
    </row>
    <row r="16" spans="1:8" ht="21.75" customHeight="1">
      <c r="A16" s="84"/>
      <c r="B16" s="238"/>
      <c r="C16" s="238"/>
      <c r="D16" s="238"/>
      <c r="E16" s="437"/>
      <c r="F16" s="437"/>
      <c r="G16" s="438"/>
      <c r="H16" s="440"/>
    </row>
    <row r="17" spans="1:8" ht="21.75" customHeight="1">
      <c r="A17" s="96"/>
      <c r="B17" s="95"/>
      <c r="C17" s="95"/>
      <c r="D17" s="95"/>
      <c r="E17" s="441"/>
      <c r="F17" s="441"/>
      <c r="G17" s="442"/>
      <c r="H17" s="443"/>
    </row>
    <row r="18" spans="1:8" ht="21.75" customHeight="1" thickBot="1">
      <c r="A18" s="1558" t="s">
        <v>273</v>
      </c>
      <c r="B18" s="1559"/>
      <c r="C18" s="1559"/>
      <c r="D18" s="1560"/>
      <c r="E18" s="444">
        <f>SUM(E9:E17)</f>
        <v>0</v>
      </c>
      <c r="F18" s="445">
        <f>SUM(F9:F17)</f>
        <v>0</v>
      </c>
      <c r="G18" s="446">
        <f>SUM(G9:G17)</f>
        <v>0</v>
      </c>
      <c r="H18" s="447">
        <f>SUM(H10:H17)</f>
        <v>0</v>
      </c>
    </row>
    <row r="19" spans="1:8" ht="19.5" customHeight="1">
      <c r="A19" s="304" t="s">
        <v>193</v>
      </c>
      <c r="B19" s="1561" t="s">
        <v>274</v>
      </c>
      <c r="C19" s="1561"/>
      <c r="D19" s="1561"/>
      <c r="E19" s="1561"/>
      <c r="F19" s="1561"/>
      <c r="G19" s="1561"/>
      <c r="H19" s="1561"/>
    </row>
    <row r="20" spans="1:8" ht="19.5" customHeight="1">
      <c r="A20" s="305"/>
      <c r="B20" s="1562"/>
      <c r="C20" s="1562"/>
      <c r="D20" s="1562"/>
      <c r="E20" s="1562"/>
      <c r="F20" s="1562"/>
      <c r="G20" s="1562"/>
      <c r="H20" s="1562"/>
    </row>
    <row r="21" spans="1:8" ht="18" customHeight="1">
      <c r="A21" s="306"/>
      <c r="B21" s="1563"/>
      <c r="C21" s="1563"/>
      <c r="D21" s="1563"/>
      <c r="E21" s="1563"/>
      <c r="F21" s="1563"/>
      <c r="G21" s="1563"/>
      <c r="H21" s="1563"/>
    </row>
  </sheetData>
  <sheetProtection insertColumns="0" insertRows="0"/>
  <mergeCells count="11">
    <mergeCell ref="A18:D18"/>
    <mergeCell ref="B19:H20"/>
    <mergeCell ref="B21:H21"/>
    <mergeCell ref="E2:H2"/>
    <mergeCell ref="A4:H4"/>
    <mergeCell ref="A6:A7"/>
    <mergeCell ref="B6:B7"/>
    <mergeCell ref="C6:C7"/>
    <mergeCell ref="D6:D7"/>
    <mergeCell ref="E6:F6"/>
    <mergeCell ref="G6:H6"/>
  </mergeCells>
  <phoneticPr fontId="5"/>
  <printOptions horizontalCentered="1"/>
  <pageMargins left="0.78740157480314965" right="0.78740157480314965" top="0.59055118110236227" bottom="0.59055118110236227" header="0.51181102362204722" footer="0.51181102362204722"/>
  <pageSetup paperSize="9" scale="73" orientation="portrait" r:id="rId1"/>
  <headerFooter alignWithMargins="0"/>
  <ignoredErrors>
    <ignoredError sqref="E18:F1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95C1-8E8B-4878-B7A8-8F9690E6354C}">
  <sheetPr>
    <tabColor rgb="FF92D050"/>
    <pageSetUpPr fitToPage="1"/>
  </sheetPr>
  <dimension ref="A1:F47"/>
  <sheetViews>
    <sheetView showGridLines="0" view="pageBreakPreview" zoomScale="80" zoomScaleNormal="80" zoomScaleSheetLayoutView="80" workbookViewId="0">
      <pane ySplit="3" topLeftCell="A4" activePane="bottomLeft" state="frozen"/>
      <selection pane="bottomLeft" activeCell="F20" sqref="F20"/>
    </sheetView>
  </sheetViews>
  <sheetFormatPr defaultRowHeight="13.2"/>
  <cols>
    <col min="1" max="2" width="2.77734375" customWidth="1"/>
    <col min="3" max="4" width="13.77734375" customWidth="1"/>
    <col min="5" max="5" width="11.88671875" customWidth="1"/>
    <col min="6" max="6" width="77.77734375" customWidth="1"/>
  </cols>
  <sheetData>
    <row r="1" spans="1:6" ht="21">
      <c r="B1" s="874" t="s">
        <v>693</v>
      </c>
      <c r="C1" s="710"/>
      <c r="D1" s="872"/>
      <c r="E1" s="873"/>
      <c r="F1" s="872"/>
    </row>
    <row r="2" spans="1:6">
      <c r="B2" s="872"/>
      <c r="C2" s="872"/>
      <c r="D2" s="872"/>
      <c r="E2" s="873"/>
      <c r="F2" s="872"/>
    </row>
    <row r="3" spans="1:6">
      <c r="B3" s="1585" t="s">
        <v>692</v>
      </c>
      <c r="C3" s="1585"/>
      <c r="D3" s="1586"/>
      <c r="E3" s="871" t="s">
        <v>691</v>
      </c>
      <c r="F3" s="870" t="s">
        <v>690</v>
      </c>
    </row>
    <row r="4" spans="1:6" ht="19.95" customHeight="1">
      <c r="B4" s="1580" t="s">
        <v>570</v>
      </c>
      <c r="C4" s="1581"/>
      <c r="D4" s="1581"/>
      <c r="E4" s="1581"/>
      <c r="F4" s="1582"/>
    </row>
    <row r="5" spans="1:6" ht="19.95" customHeight="1">
      <c r="B5" s="1587" t="s">
        <v>689</v>
      </c>
      <c r="C5" s="1587"/>
      <c r="D5" s="1588"/>
      <c r="E5" s="869" t="s">
        <v>621</v>
      </c>
      <c r="F5" s="831" t="s">
        <v>688</v>
      </c>
    </row>
    <row r="6" spans="1:6" ht="19.95" customHeight="1">
      <c r="A6" t="s">
        <v>306</v>
      </c>
      <c r="B6" s="1589" t="s">
        <v>680</v>
      </c>
      <c r="C6" s="1589"/>
      <c r="D6" s="1590"/>
      <c r="E6" s="856" t="s">
        <v>621</v>
      </c>
      <c r="F6" s="855" t="s">
        <v>687</v>
      </c>
    </row>
    <row r="7" spans="1:6" ht="19.95" customHeight="1">
      <c r="B7" s="1589" t="s">
        <v>686</v>
      </c>
      <c r="C7" s="1589"/>
      <c r="D7" s="1591"/>
      <c r="E7" s="856" t="s">
        <v>621</v>
      </c>
      <c r="F7" s="855" t="s">
        <v>685</v>
      </c>
    </row>
    <row r="8" spans="1:6" ht="19.95" customHeight="1">
      <c r="B8" s="1589" t="s">
        <v>676</v>
      </c>
      <c r="C8" s="1589"/>
      <c r="D8" s="1591"/>
      <c r="E8" s="856" t="s">
        <v>621</v>
      </c>
      <c r="F8" s="855" t="s">
        <v>684</v>
      </c>
    </row>
    <row r="9" spans="1:6" ht="19.95" customHeight="1">
      <c r="B9" s="1587" t="s">
        <v>674</v>
      </c>
      <c r="C9" s="1587"/>
      <c r="D9" s="1588"/>
      <c r="E9" s="868" t="s">
        <v>621</v>
      </c>
      <c r="F9" s="831" t="s">
        <v>683</v>
      </c>
    </row>
    <row r="10" spans="1:6" ht="19.95" customHeight="1">
      <c r="B10" s="1592" t="s">
        <v>682</v>
      </c>
      <c r="C10" s="1592"/>
      <c r="D10" s="1593"/>
      <c r="E10" s="867" t="s">
        <v>621</v>
      </c>
      <c r="F10" s="866" t="s">
        <v>681</v>
      </c>
    </row>
    <row r="11" spans="1:6" ht="19.95" customHeight="1">
      <c r="B11" s="1589" t="s">
        <v>680</v>
      </c>
      <c r="C11" s="1589"/>
      <c r="D11" s="1590"/>
      <c r="E11" s="856" t="s">
        <v>621</v>
      </c>
      <c r="F11" s="855" t="s">
        <v>679</v>
      </c>
    </row>
    <row r="12" spans="1:6" ht="19.95" customHeight="1">
      <c r="B12" s="1589" t="s">
        <v>678</v>
      </c>
      <c r="C12" s="1589"/>
      <c r="D12" s="1590"/>
      <c r="E12" s="856" t="s">
        <v>621</v>
      </c>
      <c r="F12" s="855" t="s">
        <v>677</v>
      </c>
    </row>
    <row r="13" spans="1:6" ht="19.95" customHeight="1">
      <c r="B13" s="1598" t="s">
        <v>676</v>
      </c>
      <c r="C13" s="1598"/>
      <c r="D13" s="1590"/>
      <c r="E13" s="856" t="s">
        <v>621</v>
      </c>
      <c r="F13" s="855" t="s">
        <v>675</v>
      </c>
    </row>
    <row r="14" spans="1:6" ht="19.95" customHeight="1">
      <c r="B14" s="1599" t="s">
        <v>674</v>
      </c>
      <c r="C14" s="1599"/>
      <c r="D14" s="1600"/>
      <c r="E14" s="859" t="s">
        <v>621</v>
      </c>
      <c r="F14" s="833" t="s">
        <v>673</v>
      </c>
    </row>
    <row r="15" spans="1:6" ht="19.95" customHeight="1">
      <c r="B15" s="1596" t="s">
        <v>672</v>
      </c>
      <c r="C15" s="1596"/>
      <c r="D15" s="1597"/>
      <c r="E15" s="1578" t="s">
        <v>671</v>
      </c>
      <c r="F15" s="1579"/>
    </row>
    <row r="16" spans="1:6" ht="19.95" customHeight="1">
      <c r="B16" s="865"/>
      <c r="C16" s="1574" t="s">
        <v>608</v>
      </c>
      <c r="D16" s="1575"/>
      <c r="E16" s="856" t="s">
        <v>621</v>
      </c>
      <c r="F16" s="855" t="s">
        <v>670</v>
      </c>
    </row>
    <row r="17" spans="2:6" ht="19.95" customHeight="1">
      <c r="B17" s="865"/>
      <c r="C17" s="1574" t="s">
        <v>529</v>
      </c>
      <c r="D17" s="1575"/>
      <c r="E17" s="856" t="s">
        <v>621</v>
      </c>
      <c r="F17" s="855" t="s">
        <v>669</v>
      </c>
    </row>
    <row r="18" spans="2:6" ht="19.95" customHeight="1">
      <c r="B18" s="864"/>
      <c r="C18" s="1576" t="s">
        <v>610</v>
      </c>
      <c r="D18" s="1577"/>
      <c r="E18" s="853" t="s">
        <v>621</v>
      </c>
      <c r="F18" s="852" t="s">
        <v>668</v>
      </c>
    </row>
    <row r="19" spans="2:6" ht="19.95" customHeight="1">
      <c r="B19" s="1580" t="s">
        <v>569</v>
      </c>
      <c r="C19" s="1581"/>
      <c r="D19" s="1581"/>
      <c r="E19" s="1581"/>
      <c r="F19" s="1582"/>
    </row>
    <row r="20" spans="2:6" ht="30" customHeight="1">
      <c r="B20" s="1594" t="s">
        <v>667</v>
      </c>
      <c r="C20" s="1595"/>
      <c r="D20" s="1595"/>
      <c r="E20" s="942" t="s">
        <v>666</v>
      </c>
      <c r="F20" s="946" t="s">
        <v>665</v>
      </c>
    </row>
    <row r="21" spans="2:6" ht="30" customHeight="1">
      <c r="B21" s="1601" t="s">
        <v>664</v>
      </c>
      <c r="C21" s="1602"/>
      <c r="D21" s="1603"/>
      <c r="E21" s="959" t="s">
        <v>642</v>
      </c>
      <c r="F21" s="939" t="s">
        <v>663</v>
      </c>
    </row>
    <row r="22" spans="2:6" ht="30" customHeight="1">
      <c r="B22" s="1604" t="s">
        <v>662</v>
      </c>
      <c r="C22" s="1605"/>
      <c r="D22" s="1605"/>
      <c r="E22" s="859" t="s">
        <v>621</v>
      </c>
      <c r="F22" s="833" t="s">
        <v>661</v>
      </c>
    </row>
    <row r="23" spans="2:6" ht="19.95" customHeight="1">
      <c r="B23" s="1583" t="s">
        <v>660</v>
      </c>
      <c r="C23" s="1584"/>
      <c r="D23" s="1584"/>
      <c r="E23" s="858"/>
      <c r="F23" s="834"/>
    </row>
    <row r="24" spans="2:6" ht="30" customHeight="1">
      <c r="B24" s="863"/>
      <c r="C24" s="1572" t="s">
        <v>659</v>
      </c>
      <c r="D24" s="1573"/>
      <c r="E24" s="856" t="s">
        <v>621</v>
      </c>
      <c r="F24" s="855" t="s">
        <v>658</v>
      </c>
    </row>
    <row r="25" spans="2:6" ht="49.95" customHeight="1">
      <c r="B25" s="861"/>
      <c r="C25" s="1572" t="s">
        <v>657</v>
      </c>
      <c r="D25" s="1573"/>
      <c r="E25" s="856" t="s">
        <v>621</v>
      </c>
      <c r="F25" s="855" t="s">
        <v>656</v>
      </c>
    </row>
    <row r="26" spans="2:6" ht="224.4" customHeight="1">
      <c r="B26" s="857"/>
      <c r="C26" s="1574" t="s">
        <v>655</v>
      </c>
      <c r="D26" s="1575"/>
      <c r="E26" s="856" t="s">
        <v>642</v>
      </c>
      <c r="F26" s="855" t="s">
        <v>956</v>
      </c>
    </row>
    <row r="27" spans="2:6" ht="70.05" customHeight="1">
      <c r="B27" s="857"/>
      <c r="C27" s="1574" t="s">
        <v>654</v>
      </c>
      <c r="D27" s="1606"/>
      <c r="E27" s="856" t="s">
        <v>627</v>
      </c>
      <c r="F27" s="855" t="s">
        <v>653</v>
      </c>
    </row>
    <row r="28" spans="2:6" ht="30" customHeight="1">
      <c r="B28" s="857"/>
      <c r="C28" s="1574" t="s">
        <v>652</v>
      </c>
      <c r="D28" s="1575"/>
      <c r="E28" s="856" t="s">
        <v>627</v>
      </c>
      <c r="F28" s="855" t="s">
        <v>651</v>
      </c>
    </row>
    <row r="29" spans="2:6" ht="30" customHeight="1">
      <c r="B29" s="857"/>
      <c r="C29" s="1574" t="s">
        <v>650</v>
      </c>
      <c r="D29" s="1575"/>
      <c r="E29" s="856" t="s">
        <v>621</v>
      </c>
      <c r="F29" s="855" t="s">
        <v>649</v>
      </c>
    </row>
    <row r="30" spans="2:6" ht="30" customHeight="1">
      <c r="B30" s="861"/>
      <c r="C30" s="1572" t="s">
        <v>648</v>
      </c>
      <c r="D30" s="1573"/>
      <c r="E30" s="856" t="s">
        <v>621</v>
      </c>
      <c r="F30" s="855" t="s">
        <v>647</v>
      </c>
    </row>
    <row r="31" spans="2:6" ht="30" customHeight="1">
      <c r="B31" s="862"/>
      <c r="C31" s="1576" t="s">
        <v>630</v>
      </c>
      <c r="D31" s="1577"/>
      <c r="E31" s="853" t="s">
        <v>627</v>
      </c>
      <c r="F31" s="852" t="s">
        <v>646</v>
      </c>
    </row>
    <row r="32" spans="2:6" ht="19.95" customHeight="1">
      <c r="B32" s="1583" t="s">
        <v>645</v>
      </c>
      <c r="C32" s="1584"/>
      <c r="D32" s="1584"/>
      <c r="E32" s="858"/>
      <c r="F32" s="834"/>
    </row>
    <row r="33" spans="2:6" ht="49.95" customHeight="1">
      <c r="B33" s="860"/>
      <c r="C33" s="1572" t="s">
        <v>644</v>
      </c>
      <c r="D33" s="1573"/>
      <c r="E33" s="856" t="s">
        <v>621</v>
      </c>
      <c r="F33" s="855" t="s">
        <v>643</v>
      </c>
    </row>
    <row r="34" spans="2:6" ht="156" customHeight="1">
      <c r="B34" s="861"/>
      <c r="C34" s="1572" t="s">
        <v>633</v>
      </c>
      <c r="D34" s="1573"/>
      <c r="E34" s="856" t="s">
        <v>642</v>
      </c>
      <c r="F34" s="855" t="s">
        <v>957</v>
      </c>
    </row>
    <row r="35" spans="2:6" ht="70.05" customHeight="1">
      <c r="B35" s="857"/>
      <c r="C35" s="1574" t="s">
        <v>632</v>
      </c>
      <c r="D35" s="1606"/>
      <c r="E35" s="856" t="s">
        <v>627</v>
      </c>
      <c r="F35" s="855" t="s">
        <v>631</v>
      </c>
    </row>
    <row r="36" spans="2:6" ht="30" customHeight="1">
      <c r="B36" s="857"/>
      <c r="C36" s="1574" t="s">
        <v>641</v>
      </c>
      <c r="D36" s="1575"/>
      <c r="E36" s="856" t="s">
        <v>621</v>
      </c>
      <c r="F36" s="855" t="s">
        <v>640</v>
      </c>
    </row>
    <row r="37" spans="2:6" ht="30" customHeight="1">
      <c r="B37" s="857"/>
      <c r="C37" s="1574" t="s">
        <v>639</v>
      </c>
      <c r="D37" s="1575"/>
      <c r="E37" s="856" t="s">
        <v>621</v>
      </c>
      <c r="F37" s="855" t="s">
        <v>638</v>
      </c>
    </row>
    <row r="38" spans="2:6" ht="30" customHeight="1">
      <c r="B38" s="854"/>
      <c r="C38" s="1607" t="s">
        <v>630</v>
      </c>
      <c r="D38" s="1608"/>
      <c r="E38" s="853" t="s">
        <v>627</v>
      </c>
      <c r="F38" s="852" t="s">
        <v>637</v>
      </c>
    </row>
    <row r="39" spans="2:6" ht="19.95" customHeight="1">
      <c r="B39" s="1583" t="s">
        <v>636</v>
      </c>
      <c r="C39" s="1584"/>
      <c r="D39" s="1584"/>
      <c r="E39" s="858"/>
      <c r="F39" s="834"/>
    </row>
    <row r="40" spans="2:6" ht="49.95" customHeight="1">
      <c r="B40" s="861"/>
      <c r="C40" s="1572" t="s">
        <v>635</v>
      </c>
      <c r="D40" s="1573"/>
      <c r="E40" s="856" t="s">
        <v>621</v>
      </c>
      <c r="F40" s="855" t="s">
        <v>634</v>
      </c>
    </row>
    <row r="41" spans="2:6" ht="159.6" customHeight="1">
      <c r="B41" s="861"/>
      <c r="C41" s="1572" t="s">
        <v>633</v>
      </c>
      <c r="D41" s="1573"/>
      <c r="E41" s="856" t="s">
        <v>627</v>
      </c>
      <c r="F41" s="855" t="s">
        <v>958</v>
      </c>
    </row>
    <row r="42" spans="2:6" ht="70.05" customHeight="1">
      <c r="B42" s="857"/>
      <c r="C42" s="1574" t="s">
        <v>632</v>
      </c>
      <c r="D42" s="1606"/>
      <c r="E42" s="856" t="s">
        <v>627</v>
      </c>
      <c r="F42" s="855" t="s">
        <v>631</v>
      </c>
    </row>
    <row r="43" spans="2:6" ht="40.049999999999997" customHeight="1">
      <c r="B43" s="860"/>
      <c r="C43" s="1609" t="s">
        <v>630</v>
      </c>
      <c r="D43" s="1610"/>
      <c r="E43" s="853" t="s">
        <v>627</v>
      </c>
      <c r="F43" s="852" t="s">
        <v>629</v>
      </c>
    </row>
    <row r="44" spans="2:6" ht="51" customHeight="1">
      <c r="B44" s="1611" t="s">
        <v>628</v>
      </c>
      <c r="C44" s="1143"/>
      <c r="D44" s="1612"/>
      <c r="E44" s="859" t="s">
        <v>627</v>
      </c>
      <c r="F44" s="833" t="s">
        <v>626</v>
      </c>
    </row>
    <row r="45" spans="2:6" ht="19.95" customHeight="1">
      <c r="B45" s="1583" t="s">
        <v>625</v>
      </c>
      <c r="C45" s="1584"/>
      <c r="D45" s="1584"/>
      <c r="E45" s="858"/>
      <c r="F45" s="834"/>
    </row>
    <row r="46" spans="2:6" ht="49.95" customHeight="1">
      <c r="B46" s="857"/>
      <c r="C46" s="1574" t="s">
        <v>624</v>
      </c>
      <c r="D46" s="1575"/>
      <c r="E46" s="856" t="s">
        <v>621</v>
      </c>
      <c r="F46" s="855" t="s">
        <v>623</v>
      </c>
    </row>
    <row r="47" spans="2:6" ht="49.95" customHeight="1">
      <c r="B47" s="854"/>
      <c r="C47" s="1607" t="s">
        <v>622</v>
      </c>
      <c r="D47" s="1608"/>
      <c r="E47" s="853" t="s">
        <v>621</v>
      </c>
      <c r="F47" s="852" t="s">
        <v>620</v>
      </c>
    </row>
  </sheetData>
  <mergeCells count="46">
    <mergeCell ref="C46:D46"/>
    <mergeCell ref="C47:D47"/>
    <mergeCell ref="C38:D38"/>
    <mergeCell ref="B39:D39"/>
    <mergeCell ref="C40:D40"/>
    <mergeCell ref="C43:D43"/>
    <mergeCell ref="B44:D44"/>
    <mergeCell ref="C41:D41"/>
    <mergeCell ref="C42:D42"/>
    <mergeCell ref="B11:D11"/>
    <mergeCell ref="B12:D12"/>
    <mergeCell ref="B13:D13"/>
    <mergeCell ref="B14:D14"/>
    <mergeCell ref="B45:D45"/>
    <mergeCell ref="C36:D36"/>
    <mergeCell ref="C37:D37"/>
    <mergeCell ref="B21:D21"/>
    <mergeCell ref="B22:D22"/>
    <mergeCell ref="C24:D24"/>
    <mergeCell ref="C35:D35"/>
    <mergeCell ref="C29:D29"/>
    <mergeCell ref="C27:D27"/>
    <mergeCell ref="B32:D32"/>
    <mergeCell ref="C33:D33"/>
    <mergeCell ref="C34:D34"/>
    <mergeCell ref="E15:F15"/>
    <mergeCell ref="B4:F4"/>
    <mergeCell ref="B19:F19"/>
    <mergeCell ref="B23:D23"/>
    <mergeCell ref="B3:D3"/>
    <mergeCell ref="B5:D5"/>
    <mergeCell ref="B6:D6"/>
    <mergeCell ref="B7:D7"/>
    <mergeCell ref="B8:D8"/>
    <mergeCell ref="B10:D10"/>
    <mergeCell ref="B20:D20"/>
    <mergeCell ref="C18:D18"/>
    <mergeCell ref="B15:D15"/>
    <mergeCell ref="C16:D16"/>
    <mergeCell ref="C17:D17"/>
    <mergeCell ref="B9:D9"/>
    <mergeCell ref="C25:D25"/>
    <mergeCell ref="C26:D26"/>
    <mergeCell ref="C30:D30"/>
    <mergeCell ref="C28:D28"/>
    <mergeCell ref="C31:D31"/>
  </mergeCells>
  <phoneticPr fontId="5"/>
  <dataValidations count="2">
    <dataValidation type="list" allowBlank="1" showInputMessage="1" showErrorMessage="1" sqref="E5 E20" xr:uid="{61852E23-2B34-4EC2-AE78-F58ED01F00A6}">
      <formula1>"入力必須,自動入力,選択入力,該当入力,入力不要"</formula1>
    </dataValidation>
    <dataValidation type="list" allowBlank="1" showInputMessage="1" showErrorMessage="1" sqref="E6:E14 E16:E18 E21:E47" xr:uid="{BF371DF1-DA9B-4BBE-BDDA-506972222F15}">
      <formula1>"入力必須,自動入力,選択入力,該当入力,自動入力及び入力必須,入力不要"</formula1>
    </dataValidation>
  </dataValidations>
  <pageMargins left="0.70866141732283472" right="0.70866141732283472" top="0.74803149606299213" bottom="0.74803149606299213" header="0.31496062992125984" footer="0.31496062992125984"/>
  <pageSetup paperSize="9" scale="72"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00C2-86C4-47FA-AF9A-1348D6FD4888}">
  <sheetPr codeName="Sheet8">
    <tabColor rgb="FFFF0000"/>
    <pageSetUpPr fitToPage="1"/>
  </sheetPr>
  <dimension ref="B1:Z33"/>
  <sheetViews>
    <sheetView tabSelected="1" view="pageBreakPreview" zoomScale="80" zoomScaleNormal="100" zoomScaleSheetLayoutView="80" workbookViewId="0">
      <selection activeCell="M8" sqref="M8"/>
    </sheetView>
  </sheetViews>
  <sheetFormatPr defaultRowHeight="13.2"/>
  <cols>
    <col min="1" max="1" width="2.77734375" customWidth="1"/>
    <col min="2" max="2" width="15" customWidth="1"/>
    <col min="3" max="3" width="11.109375" customWidth="1"/>
    <col min="4" max="4" width="15.44140625" customWidth="1"/>
    <col min="5" max="6" width="18.77734375" customWidth="1"/>
    <col min="7" max="7" width="6.77734375" customWidth="1"/>
    <col min="8" max="8" width="13.77734375" customWidth="1"/>
    <col min="9" max="10" width="10.6640625" customWidth="1"/>
    <col min="11" max="11" width="10.44140625" customWidth="1"/>
    <col min="12" max="12" width="15.77734375" customWidth="1"/>
    <col min="13" max="13" width="18.77734375" customWidth="1"/>
    <col min="14" max="14" width="6.77734375" customWidth="1"/>
    <col min="15" max="15" width="13.77734375" customWidth="1"/>
    <col min="16" max="17" width="6.77734375" customWidth="1"/>
    <col min="18" max="18" width="15.77734375" customWidth="1"/>
    <col min="19" max="19" width="18.77734375" customWidth="1"/>
    <col min="20" max="20" width="6.77734375" customWidth="1"/>
    <col min="21" max="21" width="13.77734375" customWidth="1"/>
    <col min="22" max="22" width="15.77734375" customWidth="1"/>
    <col min="23" max="23" width="10.6640625" customWidth="1"/>
    <col min="24" max="24" width="10.44140625" customWidth="1"/>
    <col min="25" max="25" width="10.6640625" customWidth="1"/>
    <col min="26" max="26" width="2.77734375" customWidth="1"/>
  </cols>
  <sheetData>
    <row r="1" spans="2:8" ht="16.2">
      <c r="B1" s="732" t="s">
        <v>535</v>
      </c>
    </row>
    <row r="2" spans="2:8" ht="15" customHeight="1"/>
    <row r="3" spans="2:8" ht="19.95" customHeight="1" thickBot="1">
      <c r="B3" s="709" t="s">
        <v>570</v>
      </c>
    </row>
    <row r="4" spans="2:8" ht="15" customHeight="1">
      <c r="B4" s="1613" t="s">
        <v>10</v>
      </c>
      <c r="C4" s="1614"/>
      <c r="D4" s="1617"/>
      <c r="E4" s="1618"/>
      <c r="F4" s="1618"/>
      <c r="G4" s="1618"/>
      <c r="H4" s="1619"/>
    </row>
    <row r="5" spans="2:8" ht="15" customHeight="1">
      <c r="B5" s="1615" t="s">
        <v>527</v>
      </c>
      <c r="C5" s="1616"/>
      <c r="D5" s="1620"/>
      <c r="E5" s="1621"/>
      <c r="F5" s="1621"/>
      <c r="G5" s="1621"/>
      <c r="H5" s="1622"/>
    </row>
    <row r="6" spans="2:8" ht="15" customHeight="1">
      <c r="B6" s="1615" t="s">
        <v>528</v>
      </c>
      <c r="C6" s="1616"/>
      <c r="D6" s="1620"/>
      <c r="E6" s="1621"/>
      <c r="F6" s="1621"/>
      <c r="G6" s="1621"/>
      <c r="H6" s="1622"/>
    </row>
    <row r="7" spans="2:8" ht="15" customHeight="1">
      <c r="B7" s="1615" t="s">
        <v>529</v>
      </c>
      <c r="C7" s="1616"/>
      <c r="D7" s="1620"/>
      <c r="E7" s="1621"/>
      <c r="F7" s="1621"/>
      <c r="G7" s="1621"/>
      <c r="H7" s="1622"/>
    </row>
    <row r="8" spans="2:8" ht="15" customHeight="1" thickBot="1">
      <c r="B8" s="1623" t="s">
        <v>530</v>
      </c>
      <c r="C8" s="1624"/>
      <c r="D8" s="1625"/>
      <c r="E8" s="1626"/>
      <c r="F8" s="1626"/>
      <c r="G8" s="1626"/>
      <c r="H8" s="1627"/>
    </row>
    <row r="9" spans="2:8" ht="15" customHeight="1">
      <c r="B9" s="1613" t="s">
        <v>536</v>
      </c>
      <c r="C9" s="1614"/>
      <c r="D9" s="1617"/>
      <c r="E9" s="1618"/>
      <c r="F9" s="1618"/>
      <c r="G9" s="1618"/>
      <c r="H9" s="1619"/>
    </row>
    <row r="10" spans="2:8" ht="15" customHeight="1">
      <c r="B10" s="1615" t="s">
        <v>537</v>
      </c>
      <c r="C10" s="1616"/>
      <c r="D10" s="1620"/>
      <c r="E10" s="1621"/>
      <c r="F10" s="1621"/>
      <c r="G10" s="1621"/>
      <c r="H10" s="1622"/>
    </row>
    <row r="11" spans="2:8" ht="15" customHeight="1">
      <c r="B11" s="1615" t="s">
        <v>538</v>
      </c>
      <c r="C11" s="1616"/>
      <c r="D11" s="1620"/>
      <c r="E11" s="1621"/>
      <c r="F11" s="1621"/>
      <c r="G11" s="1621"/>
      <c r="H11" s="1622"/>
    </row>
    <row r="12" spans="2:8" ht="15" customHeight="1">
      <c r="B12" s="1615" t="s">
        <v>539</v>
      </c>
      <c r="C12" s="1616"/>
      <c r="D12" s="1620"/>
      <c r="E12" s="1621"/>
      <c r="F12" s="1621"/>
      <c r="G12" s="1621"/>
      <c r="H12" s="1622"/>
    </row>
    <row r="13" spans="2:8" ht="15" customHeight="1" thickBot="1">
      <c r="B13" s="1623" t="s">
        <v>530</v>
      </c>
      <c r="C13" s="1624"/>
      <c r="D13" s="1625"/>
      <c r="E13" s="1626"/>
      <c r="F13" s="1626"/>
      <c r="G13" s="1626"/>
      <c r="H13" s="1627"/>
    </row>
    <row r="14" spans="2:8" ht="15" customHeight="1">
      <c r="B14" s="1637" t="s">
        <v>611</v>
      </c>
      <c r="C14" s="1638"/>
      <c r="D14" s="836" t="s">
        <v>608</v>
      </c>
      <c r="E14" s="1617"/>
      <c r="F14" s="1618"/>
      <c r="G14" s="1618"/>
      <c r="H14" s="1619"/>
    </row>
    <row r="15" spans="2:8" ht="15" customHeight="1">
      <c r="B15" s="1639"/>
      <c r="C15" s="1640"/>
      <c r="D15" s="827" t="s">
        <v>609</v>
      </c>
      <c r="E15" s="1620"/>
      <c r="F15" s="1621"/>
      <c r="G15" s="1621"/>
      <c r="H15" s="1622"/>
    </row>
    <row r="16" spans="2:8" ht="15" customHeight="1" thickBot="1">
      <c r="B16" s="1641"/>
      <c r="C16" s="1642"/>
      <c r="D16" s="837" t="s">
        <v>610</v>
      </c>
      <c r="E16" s="1643"/>
      <c r="F16" s="1644"/>
      <c r="G16" s="1644"/>
      <c r="H16" s="1645"/>
    </row>
    <row r="17" spans="2:26" ht="15" customHeight="1">
      <c r="B17" s="711"/>
      <c r="C17" s="711"/>
      <c r="D17" s="711"/>
      <c r="E17" s="712"/>
      <c r="F17" s="712"/>
      <c r="G17" s="712"/>
      <c r="H17" s="712"/>
      <c r="O17" s="712"/>
      <c r="U17" s="712"/>
    </row>
    <row r="18" spans="2:26" ht="19.95" customHeight="1" thickBot="1">
      <c r="B18" s="709" t="s">
        <v>569</v>
      </c>
      <c r="C18" s="709"/>
      <c r="D18" s="709"/>
      <c r="E18" s="710"/>
      <c r="R18" t="s">
        <v>593</v>
      </c>
    </row>
    <row r="19" spans="2:26" ht="26.25" customHeight="1">
      <c r="B19" s="1628" t="s">
        <v>540</v>
      </c>
      <c r="C19" s="1630" t="s">
        <v>541</v>
      </c>
      <c r="D19" s="1632" t="s">
        <v>542</v>
      </c>
      <c r="E19" s="1634" t="s">
        <v>531</v>
      </c>
      <c r="F19" s="1635"/>
      <c r="G19" s="1635"/>
      <c r="H19" s="1635"/>
      <c r="I19" s="1635"/>
      <c r="J19" s="1635"/>
      <c r="K19" s="1635"/>
      <c r="L19" s="1636"/>
      <c r="M19" s="1652" t="s">
        <v>532</v>
      </c>
      <c r="N19" s="1653"/>
      <c r="O19" s="1653"/>
      <c r="P19" s="1653"/>
      <c r="Q19" s="1653"/>
      <c r="R19" s="1654"/>
      <c r="S19" s="1652" t="s">
        <v>533</v>
      </c>
      <c r="T19" s="1653"/>
      <c r="U19" s="1653"/>
      <c r="V19" s="1654"/>
      <c r="W19" s="1655" t="s">
        <v>543</v>
      </c>
      <c r="X19" s="1657" t="s">
        <v>534</v>
      </c>
      <c r="Y19" s="1658"/>
    </row>
    <row r="20" spans="2:26" ht="70.05" customHeight="1">
      <c r="B20" s="1629"/>
      <c r="C20" s="1631"/>
      <c r="D20" s="1633"/>
      <c r="E20" s="713" t="s">
        <v>604</v>
      </c>
      <c r="F20" s="713" t="s">
        <v>603</v>
      </c>
      <c r="G20" s="782" t="s">
        <v>544</v>
      </c>
      <c r="H20" s="782" t="s">
        <v>612</v>
      </c>
      <c r="I20" s="782" t="s">
        <v>547</v>
      </c>
      <c r="J20" s="714" t="s">
        <v>545</v>
      </c>
      <c r="K20" s="714" t="s">
        <v>546</v>
      </c>
      <c r="L20" s="715" t="s">
        <v>548</v>
      </c>
      <c r="M20" s="716" t="s">
        <v>605</v>
      </c>
      <c r="N20" s="784" t="s">
        <v>544</v>
      </c>
      <c r="O20" s="784" t="s">
        <v>613</v>
      </c>
      <c r="P20" s="714" t="s">
        <v>325</v>
      </c>
      <c r="Q20" s="714" t="s">
        <v>326</v>
      </c>
      <c r="R20" s="717" t="s">
        <v>548</v>
      </c>
      <c r="S20" s="716" t="s">
        <v>606</v>
      </c>
      <c r="T20" s="804" t="s">
        <v>544</v>
      </c>
      <c r="U20" s="804" t="s">
        <v>613</v>
      </c>
      <c r="V20" s="717" t="s">
        <v>549</v>
      </c>
      <c r="W20" s="1656"/>
      <c r="X20" s="718" t="s">
        <v>550</v>
      </c>
      <c r="Y20" s="719" t="s">
        <v>551</v>
      </c>
    </row>
    <row r="21" spans="2:26" ht="49.95" customHeight="1" thickBot="1">
      <c r="B21" s="720">
        <f>D4</f>
        <v>0</v>
      </c>
      <c r="C21" s="721"/>
      <c r="D21" s="731"/>
      <c r="E21" s="722"/>
      <c r="F21" s="722"/>
      <c r="G21" s="723"/>
      <c r="H21" s="723"/>
      <c r="I21" s="724"/>
      <c r="J21" s="724"/>
      <c r="K21" s="724"/>
      <c r="L21" s="725"/>
      <c r="M21" s="726"/>
      <c r="N21" s="723"/>
      <c r="O21" s="723"/>
      <c r="P21" s="723"/>
      <c r="Q21" s="723"/>
      <c r="R21" s="727"/>
      <c r="S21" s="726"/>
      <c r="T21" s="723" t="s">
        <v>594</v>
      </c>
      <c r="U21" s="723"/>
      <c r="V21" s="727"/>
      <c r="W21" s="728">
        <v>5.1999999999999998E-2</v>
      </c>
      <c r="X21" s="729"/>
      <c r="Y21" s="730"/>
    </row>
    <row r="22" spans="2:26" ht="15" customHeight="1"/>
    <row r="23" spans="2:26">
      <c r="B23" s="783" t="s">
        <v>552</v>
      </c>
      <c r="C23" s="783"/>
      <c r="D23" s="783"/>
      <c r="J23" s="785" t="s">
        <v>553</v>
      </c>
      <c r="K23" s="785"/>
      <c r="L23" s="785"/>
      <c r="M23" s="806"/>
      <c r="R23" s="805" t="s">
        <v>592</v>
      </c>
      <c r="S23" s="805"/>
      <c r="T23" s="805"/>
      <c r="V23" s="806"/>
    </row>
    <row r="24" spans="2:26" ht="113.25" customHeight="1">
      <c r="B24" s="1646" t="s">
        <v>595</v>
      </c>
      <c r="C24" s="1647"/>
      <c r="D24" s="1647"/>
      <c r="E24" s="1647"/>
      <c r="F24" s="1647"/>
      <c r="G24" s="1647"/>
      <c r="H24" s="1647"/>
      <c r="I24" s="1647"/>
      <c r="J24" s="1646" t="s">
        <v>597</v>
      </c>
      <c r="K24" s="1647"/>
      <c r="L24" s="1647"/>
      <c r="M24" s="1647"/>
      <c r="N24" s="1647"/>
      <c r="O24" s="1647"/>
      <c r="P24" s="1647"/>
      <c r="Q24" s="1647"/>
      <c r="R24" s="1646" t="s">
        <v>607</v>
      </c>
      <c r="S24" s="1647"/>
      <c r="T24" s="1647"/>
      <c r="U24" s="1647"/>
      <c r="V24" s="1647"/>
      <c r="W24" s="1647"/>
      <c r="X24" s="1647"/>
      <c r="Y24" s="1650"/>
    </row>
    <row r="25" spans="2:26" ht="51.6" customHeight="1">
      <c r="B25" s="1648"/>
      <c r="C25" s="1649"/>
      <c r="D25" s="1649"/>
      <c r="E25" s="1649"/>
      <c r="F25" s="1649"/>
      <c r="G25" s="1649"/>
      <c r="H25" s="1649"/>
      <c r="I25" s="1649"/>
      <c r="J25" s="1648"/>
      <c r="K25" s="1649"/>
      <c r="L25" s="1649"/>
      <c r="M25" s="1649"/>
      <c r="N25" s="1649"/>
      <c r="O25" s="1649"/>
      <c r="P25" s="1649"/>
      <c r="Q25" s="1649"/>
      <c r="R25" s="1648"/>
      <c r="S25" s="1649"/>
      <c r="T25" s="1649"/>
      <c r="U25" s="1649"/>
      <c r="V25" s="1649"/>
      <c r="W25" s="1649"/>
      <c r="X25" s="1649"/>
      <c r="Y25" s="1651"/>
    </row>
    <row r="26" spans="2:26">
      <c r="W26" s="807"/>
      <c r="X26" s="807"/>
      <c r="Y26" s="807"/>
      <c r="Z26" s="807"/>
    </row>
    <row r="27" spans="2:26">
      <c r="W27" s="807"/>
      <c r="X27" s="807"/>
      <c r="Y27" s="807"/>
      <c r="Z27" s="807"/>
    </row>
    <row r="28" spans="2:26">
      <c r="W28" s="807"/>
      <c r="X28" s="807"/>
      <c r="Y28" s="807"/>
      <c r="Z28" s="807"/>
    </row>
    <row r="29" spans="2:26">
      <c r="W29" s="807"/>
      <c r="X29" s="807"/>
      <c r="Y29" s="807"/>
      <c r="Z29" s="807"/>
    </row>
    <row r="30" spans="2:26">
      <c r="W30" s="807"/>
      <c r="X30" s="807"/>
      <c r="Y30" s="807"/>
      <c r="Z30" s="807"/>
    </row>
    <row r="31" spans="2:26">
      <c r="W31" s="807"/>
      <c r="X31" s="807"/>
      <c r="Y31" s="807"/>
      <c r="Z31" s="807"/>
    </row>
    <row r="32" spans="2:26">
      <c r="W32" s="807"/>
      <c r="X32" s="807"/>
      <c r="Y32" s="807"/>
      <c r="Z32" s="807"/>
    </row>
    <row r="33" spans="23:26">
      <c r="W33" s="807"/>
      <c r="X33" s="807"/>
      <c r="Y33" s="807"/>
      <c r="Z33" s="807"/>
    </row>
  </sheetData>
  <sheetProtection formatCells="0"/>
  <mergeCells count="35">
    <mergeCell ref="J24:Q25"/>
    <mergeCell ref="B24:I25"/>
    <mergeCell ref="R24:Y25"/>
    <mergeCell ref="M19:R19"/>
    <mergeCell ref="S19:V19"/>
    <mergeCell ref="W19:W20"/>
    <mergeCell ref="X19:Y19"/>
    <mergeCell ref="B13:C13"/>
    <mergeCell ref="B19:B20"/>
    <mergeCell ref="C19:C20"/>
    <mergeCell ref="D19:D20"/>
    <mergeCell ref="E19:L19"/>
    <mergeCell ref="B14:C16"/>
    <mergeCell ref="D13:H13"/>
    <mergeCell ref="E14:H14"/>
    <mergeCell ref="E15:H15"/>
    <mergeCell ref="E16:H16"/>
    <mergeCell ref="B10:C10"/>
    <mergeCell ref="B11:C11"/>
    <mergeCell ref="B12:C12"/>
    <mergeCell ref="D10:H10"/>
    <mergeCell ref="D11:H11"/>
    <mergeCell ref="D12:H12"/>
    <mergeCell ref="B7:C7"/>
    <mergeCell ref="B8:C8"/>
    <mergeCell ref="B9:C9"/>
    <mergeCell ref="D7:H7"/>
    <mergeCell ref="D8:H8"/>
    <mergeCell ref="D9:H9"/>
    <mergeCell ref="B4:C4"/>
    <mergeCell ref="B5:C5"/>
    <mergeCell ref="B6:C6"/>
    <mergeCell ref="D4:H4"/>
    <mergeCell ref="D5:H5"/>
    <mergeCell ref="D6:H6"/>
  </mergeCells>
  <phoneticPr fontId="5"/>
  <dataValidations count="2">
    <dataValidation type="list" allowBlank="1" showInputMessage="1" showErrorMessage="1" sqref="C21" xr:uid="{ACD782B9-7918-4964-8FE3-99098791C8FD}">
      <formula1>"保育所,幼稚園,小規模保育事業,家庭的保育事業,認定こども園"</formula1>
    </dataValidation>
    <dataValidation type="list" allowBlank="1" showInputMessage="1" showErrorMessage="1" sqref="G21 N21 T21" xr:uid="{1B5F1A39-092C-4734-A682-47F97918B628}">
      <formula1>"あり,なし"</formula1>
    </dataValidation>
  </dataValidations>
  <pageMargins left="0.70866141732283472" right="0.70866141732283472" top="0.74803149606299213" bottom="0.74803149606299213" header="0.31496062992125984" footer="0.31496062992125984"/>
  <pageSetup paperSize="9" scale="43" orientation="landscape" cellComments="asDisplayed"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CB9E-C993-4F8F-A94B-DCE3B8708CE5}">
  <sheetPr>
    <tabColor rgb="FF92D050"/>
  </sheetPr>
  <dimension ref="A1:F87"/>
  <sheetViews>
    <sheetView showGridLines="0" view="pageBreakPreview" zoomScale="80" zoomScaleNormal="80" zoomScaleSheetLayoutView="80" workbookViewId="0">
      <selection activeCell="R7" sqref="R7"/>
    </sheetView>
  </sheetViews>
  <sheetFormatPr defaultRowHeight="13.2"/>
  <cols>
    <col min="1" max="2" width="2.77734375" customWidth="1"/>
    <col min="3" max="3" width="20.77734375" customWidth="1"/>
    <col min="4" max="4" width="15.77734375" customWidth="1"/>
    <col min="5" max="5" width="10.77734375" customWidth="1"/>
    <col min="6" max="6" width="80.77734375" customWidth="1"/>
  </cols>
  <sheetData>
    <row r="1" spans="2:6" ht="21">
      <c r="B1" s="874" t="s">
        <v>814</v>
      </c>
      <c r="C1" s="710"/>
      <c r="D1" s="872"/>
      <c r="E1" s="873"/>
      <c r="F1" s="872"/>
    </row>
    <row r="2" spans="2:6">
      <c r="B2" s="872"/>
      <c r="C2" s="872"/>
      <c r="D2" s="872"/>
      <c r="E2" s="873"/>
      <c r="F2" s="872"/>
    </row>
    <row r="3" spans="2:6" s="710" customFormat="1" ht="19.95" customHeight="1">
      <c r="B3" s="709" t="s">
        <v>813</v>
      </c>
      <c r="C3" s="709"/>
      <c r="E3" s="909"/>
    </row>
    <row r="4" spans="2:6">
      <c r="B4" s="1585" t="s">
        <v>692</v>
      </c>
      <c r="C4" s="1585"/>
      <c r="D4" s="1586"/>
      <c r="E4" s="871" t="s">
        <v>691</v>
      </c>
      <c r="F4" s="870" t="s">
        <v>690</v>
      </c>
    </row>
    <row r="5" spans="2:6" ht="19.95" customHeight="1">
      <c r="B5" s="960" t="s">
        <v>584</v>
      </c>
      <c r="C5" s="961"/>
      <c r="D5" s="961"/>
      <c r="E5" s="961"/>
      <c r="F5" s="962"/>
    </row>
    <row r="6" spans="2:6" ht="40.049999999999997" customHeight="1">
      <c r="B6" s="1704" t="s">
        <v>812</v>
      </c>
      <c r="C6" s="1705"/>
      <c r="D6" s="1705"/>
      <c r="E6" s="930" t="s">
        <v>666</v>
      </c>
      <c r="F6" s="931" t="s">
        <v>811</v>
      </c>
    </row>
    <row r="7" spans="2:6" ht="40.049999999999997" customHeight="1">
      <c r="B7" s="1693" t="s">
        <v>810</v>
      </c>
      <c r="C7" s="1694"/>
      <c r="D7" s="1706"/>
      <c r="E7" s="932" t="s">
        <v>666</v>
      </c>
      <c r="F7" s="933" t="s">
        <v>809</v>
      </c>
    </row>
    <row r="8" spans="2:6" ht="40.049999999999997" customHeight="1">
      <c r="B8" s="934"/>
      <c r="C8" s="1687" t="s">
        <v>808</v>
      </c>
      <c r="D8" s="1707"/>
      <c r="E8" s="935" t="s">
        <v>666</v>
      </c>
      <c r="F8" s="936" t="s">
        <v>807</v>
      </c>
    </row>
    <row r="9" spans="2:6" ht="19.95" customHeight="1">
      <c r="B9" s="965" t="s">
        <v>806</v>
      </c>
      <c r="C9" s="966"/>
      <c r="D9" s="966"/>
      <c r="E9" s="967"/>
      <c r="F9" s="968"/>
    </row>
    <row r="10" spans="2:6" ht="63" customHeight="1">
      <c r="B10" s="937"/>
      <c r="C10" s="1674" t="s">
        <v>766</v>
      </c>
      <c r="D10" s="1602"/>
      <c r="E10" s="938" t="s">
        <v>765</v>
      </c>
      <c r="F10" s="939" t="s">
        <v>805</v>
      </c>
    </row>
    <row r="11" spans="2:6" ht="40.049999999999997" customHeight="1">
      <c r="B11" s="862"/>
      <c r="C11" s="1701" t="s">
        <v>763</v>
      </c>
      <c r="D11" s="1605"/>
      <c r="E11" s="897" t="s">
        <v>627</v>
      </c>
      <c r="F11" s="833" t="s">
        <v>804</v>
      </c>
    </row>
    <row r="12" spans="2:6" ht="19.95" customHeight="1">
      <c r="B12" s="860" t="s">
        <v>803</v>
      </c>
      <c r="E12" s="907"/>
      <c r="F12" s="906"/>
    </row>
    <row r="13" spans="2:6" ht="40.049999999999997" customHeight="1">
      <c r="B13" s="860"/>
      <c r="C13" s="905" t="s">
        <v>802</v>
      </c>
      <c r="D13" s="904"/>
      <c r="E13" s="893" t="s">
        <v>800</v>
      </c>
      <c r="F13" s="855" t="s">
        <v>801</v>
      </c>
    </row>
    <row r="14" spans="2:6" ht="49.95" customHeight="1">
      <c r="B14" s="854"/>
      <c r="C14" s="903" t="s">
        <v>759</v>
      </c>
      <c r="D14" s="902"/>
      <c r="E14" s="897" t="s">
        <v>800</v>
      </c>
      <c r="F14" s="833" t="s">
        <v>799</v>
      </c>
    </row>
    <row r="15" spans="2:6" ht="19.95" customHeight="1">
      <c r="B15" s="960" t="s">
        <v>798</v>
      </c>
      <c r="C15" s="963"/>
      <c r="D15" s="963"/>
      <c r="E15" s="963"/>
      <c r="F15" s="964"/>
    </row>
    <row r="16" spans="2:6" ht="69" customHeight="1">
      <c r="B16" s="1692" t="s">
        <v>797</v>
      </c>
      <c r="C16" s="1702"/>
      <c r="D16" s="1595"/>
      <c r="E16" s="942" t="s">
        <v>666</v>
      </c>
      <c r="F16" s="946" t="s">
        <v>796</v>
      </c>
    </row>
    <row r="17" spans="2:6" ht="87" customHeight="1">
      <c r="B17" s="1601" t="s">
        <v>795</v>
      </c>
      <c r="C17" s="1602"/>
      <c r="D17" s="1603"/>
      <c r="E17" s="938" t="s">
        <v>666</v>
      </c>
      <c r="F17" s="939" t="s">
        <v>794</v>
      </c>
    </row>
    <row r="18" spans="2:6" ht="40.049999999999997" customHeight="1">
      <c r="B18" s="1600" t="s">
        <v>793</v>
      </c>
      <c r="C18" s="1703"/>
      <c r="D18" s="1703"/>
      <c r="E18" s="897" t="s">
        <v>627</v>
      </c>
      <c r="F18" s="833" t="s">
        <v>792</v>
      </c>
    </row>
    <row r="19" spans="2:6" ht="19.95" customHeight="1">
      <c r="B19" s="960" t="s">
        <v>791</v>
      </c>
      <c r="C19" s="963"/>
      <c r="D19" s="963"/>
      <c r="E19" s="963"/>
      <c r="F19" s="964"/>
    </row>
    <row r="20" spans="2:6" ht="30" customHeight="1">
      <c r="B20" s="1692" t="s">
        <v>790</v>
      </c>
      <c r="C20" s="1702"/>
      <c r="D20" s="1595"/>
      <c r="E20" s="942" t="s">
        <v>666</v>
      </c>
      <c r="F20" s="1697" t="s">
        <v>789</v>
      </c>
    </row>
    <row r="21" spans="2:6" ht="30" customHeight="1">
      <c r="B21" s="1601" t="s">
        <v>788</v>
      </c>
      <c r="C21" s="1602"/>
      <c r="D21" s="1603"/>
      <c r="E21" s="938" t="s">
        <v>666</v>
      </c>
      <c r="F21" s="1697"/>
    </row>
    <row r="22" spans="2:6" ht="30" customHeight="1">
      <c r="B22" s="1696" t="s">
        <v>787</v>
      </c>
      <c r="C22" s="1696"/>
      <c r="D22" s="1601"/>
      <c r="E22" s="938" t="s">
        <v>666</v>
      </c>
      <c r="F22" s="1697"/>
    </row>
    <row r="23" spans="2:6" ht="30" customHeight="1">
      <c r="B23" s="1696" t="s">
        <v>786</v>
      </c>
      <c r="C23" s="1699"/>
      <c r="D23" s="1700"/>
      <c r="E23" s="938" t="s">
        <v>666</v>
      </c>
      <c r="F23" s="1697"/>
    </row>
    <row r="24" spans="2:6" ht="30" customHeight="1">
      <c r="B24" s="1696" t="s">
        <v>785</v>
      </c>
      <c r="C24" s="1696"/>
      <c r="D24" s="1601"/>
      <c r="E24" s="938" t="s">
        <v>666</v>
      </c>
      <c r="F24" s="1697"/>
    </row>
    <row r="25" spans="2:6" ht="30" customHeight="1">
      <c r="B25" s="1696" t="s">
        <v>784</v>
      </c>
      <c r="C25" s="1696"/>
      <c r="D25" s="1601"/>
      <c r="E25" s="938" t="s">
        <v>666</v>
      </c>
      <c r="F25" s="1697"/>
    </row>
    <row r="26" spans="2:6" ht="30" customHeight="1">
      <c r="B26" s="1696" t="s">
        <v>783</v>
      </c>
      <c r="C26" s="1696"/>
      <c r="D26" s="1601"/>
      <c r="E26" s="938" t="s">
        <v>666</v>
      </c>
      <c r="F26" s="1697"/>
    </row>
    <row r="27" spans="2:6" ht="49.95" customHeight="1">
      <c r="B27" s="1696" t="s">
        <v>782</v>
      </c>
      <c r="C27" s="1696"/>
      <c r="D27" s="1601"/>
      <c r="E27" s="938" t="s">
        <v>666</v>
      </c>
      <c r="F27" s="1697"/>
    </row>
    <row r="28" spans="2:6" ht="30" customHeight="1">
      <c r="B28" s="1696" t="s">
        <v>781</v>
      </c>
      <c r="C28" s="1696"/>
      <c r="D28" s="1601"/>
      <c r="E28" s="938" t="s">
        <v>666</v>
      </c>
      <c r="F28" s="1697"/>
    </row>
    <row r="29" spans="2:6" ht="30" customHeight="1">
      <c r="B29" s="1696" t="s">
        <v>780</v>
      </c>
      <c r="C29" s="1696"/>
      <c r="D29" s="1601"/>
      <c r="E29" s="938" t="s">
        <v>666</v>
      </c>
      <c r="F29" s="1698"/>
    </row>
    <row r="30" spans="2:6" ht="40.049999999999997" customHeight="1">
      <c r="B30" s="1690" t="s">
        <v>779</v>
      </c>
      <c r="C30" s="1690"/>
      <c r="D30" s="1677"/>
      <c r="E30" s="930" t="s">
        <v>666</v>
      </c>
      <c r="F30" s="931" t="s">
        <v>778</v>
      </c>
    </row>
    <row r="31" spans="2:6" ht="19.95" customHeight="1">
      <c r="B31" s="960" t="s">
        <v>777</v>
      </c>
      <c r="C31" s="963"/>
      <c r="D31" s="963"/>
      <c r="E31" s="963"/>
      <c r="F31" s="964"/>
    </row>
    <row r="32" spans="2:6" ht="19.95" customHeight="1">
      <c r="B32" s="1691" t="s">
        <v>776</v>
      </c>
      <c r="C32" s="1691"/>
      <c r="D32" s="1692"/>
      <c r="E32" s="942" t="s">
        <v>666</v>
      </c>
      <c r="F32" s="1667" t="s">
        <v>775</v>
      </c>
    </row>
    <row r="33" spans="2:6" ht="19.95" customHeight="1">
      <c r="B33" s="1696" t="s">
        <v>774</v>
      </c>
      <c r="C33" s="1696"/>
      <c r="D33" s="1601"/>
      <c r="E33" s="938" t="s">
        <v>666</v>
      </c>
      <c r="F33" s="1667"/>
    </row>
    <row r="34" spans="2:6" ht="19.95" customHeight="1">
      <c r="B34" s="1696" t="s">
        <v>773</v>
      </c>
      <c r="C34" s="1696"/>
      <c r="D34" s="1601"/>
      <c r="E34" s="938" t="s">
        <v>666</v>
      </c>
      <c r="F34" s="1667"/>
    </row>
    <row r="35" spans="2:6" ht="19.95" customHeight="1">
      <c r="B35" s="1690" t="s">
        <v>772</v>
      </c>
      <c r="C35" s="1690"/>
      <c r="D35" s="1677"/>
      <c r="E35" s="930" t="s">
        <v>666</v>
      </c>
      <c r="F35" s="1695"/>
    </row>
    <row r="36" spans="2:6" ht="19.95" customHeight="1">
      <c r="B36" s="960" t="s">
        <v>771</v>
      </c>
      <c r="C36" s="963"/>
      <c r="D36" s="963"/>
      <c r="E36" s="963"/>
      <c r="F36" s="964"/>
    </row>
    <row r="37" spans="2:6" ht="121.8" customHeight="1">
      <c r="B37" s="1691" t="s">
        <v>770</v>
      </c>
      <c r="C37" s="1691"/>
      <c r="D37" s="1692"/>
      <c r="E37" s="942" t="s">
        <v>666</v>
      </c>
      <c r="F37" s="946" t="s">
        <v>959</v>
      </c>
    </row>
    <row r="38" spans="2:6" ht="30" customHeight="1">
      <c r="B38" s="969"/>
      <c r="C38" s="1687" t="s">
        <v>769</v>
      </c>
      <c r="D38" s="1688"/>
      <c r="E38" s="951" t="s">
        <v>642</v>
      </c>
      <c r="F38" s="936" t="s">
        <v>768</v>
      </c>
    </row>
    <row r="39" spans="2:6" ht="19.95" customHeight="1">
      <c r="B39" s="1693" t="s">
        <v>767</v>
      </c>
      <c r="C39" s="1694"/>
      <c r="D39" s="1694"/>
      <c r="E39" s="970"/>
      <c r="F39" s="933"/>
    </row>
    <row r="40" spans="2:6" ht="40.049999999999997" customHeight="1">
      <c r="B40" s="937"/>
      <c r="C40" s="1674" t="s">
        <v>766</v>
      </c>
      <c r="D40" s="1602"/>
      <c r="E40" s="938" t="s">
        <v>765</v>
      </c>
      <c r="F40" s="939" t="s">
        <v>764</v>
      </c>
    </row>
    <row r="41" spans="2:6" ht="40.049999999999997" customHeight="1">
      <c r="B41" s="862"/>
      <c r="C41" s="1576" t="s">
        <v>763</v>
      </c>
      <c r="D41" s="1689"/>
      <c r="E41" s="891" t="s">
        <v>627</v>
      </c>
      <c r="F41" s="852" t="s">
        <v>762</v>
      </c>
    </row>
    <row r="42" spans="2:6" ht="49.95" customHeight="1">
      <c r="B42" s="1583" t="s">
        <v>761</v>
      </c>
      <c r="C42" s="1584"/>
      <c r="D42" s="1584"/>
      <c r="E42" s="901" t="s">
        <v>627</v>
      </c>
      <c r="F42" s="834" t="s">
        <v>760</v>
      </c>
    </row>
    <row r="43" spans="2:6" ht="89.4" customHeight="1">
      <c r="B43" s="854"/>
      <c r="C43" s="1607" t="s">
        <v>759</v>
      </c>
      <c r="D43" s="1686"/>
      <c r="E43" s="891" t="s">
        <v>627</v>
      </c>
      <c r="F43" s="852" t="s">
        <v>758</v>
      </c>
    </row>
    <row r="44" spans="2:6" ht="19.95" customHeight="1">
      <c r="B44" s="832"/>
      <c r="C44" s="832"/>
      <c r="D44" s="832"/>
      <c r="E44" s="888"/>
      <c r="F44" s="828"/>
    </row>
    <row r="45" spans="2:6" s="710" customFormat="1" ht="19.95" customHeight="1">
      <c r="B45" s="900" t="s">
        <v>757</v>
      </c>
      <c r="C45" s="900"/>
      <c r="D45" s="883"/>
      <c r="E45" s="884"/>
      <c r="F45" s="883"/>
    </row>
    <row r="46" spans="2:6">
      <c r="B46" s="1585" t="s">
        <v>692</v>
      </c>
      <c r="C46" s="1585"/>
      <c r="D46" s="1586"/>
      <c r="E46" s="871" t="s">
        <v>691</v>
      </c>
      <c r="F46" s="870" t="s">
        <v>690</v>
      </c>
    </row>
    <row r="47" spans="2:6" ht="64.2" customHeight="1">
      <c r="B47" s="1659" t="s">
        <v>756</v>
      </c>
      <c r="C47" s="1660"/>
      <c r="D47" s="1660"/>
      <c r="E47" s="899" t="s">
        <v>621</v>
      </c>
      <c r="F47" s="898" t="s">
        <v>755</v>
      </c>
    </row>
    <row r="48" spans="2:6" ht="79.8" customHeight="1">
      <c r="B48" s="1685" t="s">
        <v>754</v>
      </c>
      <c r="C48" s="1685"/>
      <c r="D48" s="1671"/>
      <c r="E48" s="869" t="s">
        <v>621</v>
      </c>
      <c r="F48" s="831" t="s">
        <v>753</v>
      </c>
    </row>
    <row r="49" spans="2:6" ht="40.049999999999997" customHeight="1">
      <c r="B49" s="1589" t="s">
        <v>752</v>
      </c>
      <c r="C49" s="1589"/>
      <c r="D49" s="1591"/>
      <c r="E49" s="893" t="s">
        <v>642</v>
      </c>
      <c r="F49" s="855" t="s">
        <v>751</v>
      </c>
    </row>
    <row r="50" spans="2:6" ht="135.6" customHeight="1">
      <c r="B50" s="1591" t="s">
        <v>750</v>
      </c>
      <c r="C50" s="1575"/>
      <c r="D50" s="1575"/>
      <c r="E50" s="893" t="s">
        <v>621</v>
      </c>
      <c r="F50" s="855" t="s">
        <v>749</v>
      </c>
    </row>
    <row r="51" spans="2:6" ht="40.049999999999997" customHeight="1">
      <c r="B51" s="1589" t="s">
        <v>748</v>
      </c>
      <c r="C51" s="1589"/>
      <c r="D51" s="1591"/>
      <c r="E51" s="893" t="s">
        <v>642</v>
      </c>
      <c r="F51" s="855" t="s">
        <v>747</v>
      </c>
    </row>
    <row r="52" spans="2:6" ht="68.400000000000006" customHeight="1">
      <c r="B52" s="1589" t="s">
        <v>746</v>
      </c>
      <c r="C52" s="1589"/>
      <c r="D52" s="1591"/>
      <c r="E52" s="893" t="s">
        <v>621</v>
      </c>
      <c r="F52" s="855" t="s">
        <v>745</v>
      </c>
    </row>
    <row r="53" spans="2:6" ht="95.4" customHeight="1">
      <c r="B53" s="1591" t="s">
        <v>744</v>
      </c>
      <c r="C53" s="1575"/>
      <c r="D53" s="1575"/>
      <c r="E53" s="893" t="s">
        <v>621</v>
      </c>
      <c r="F53" s="855" t="s">
        <v>743</v>
      </c>
    </row>
    <row r="54" spans="2:6" ht="40.049999999999997" customHeight="1">
      <c r="B54" s="1589" t="s">
        <v>742</v>
      </c>
      <c r="C54" s="1589"/>
      <c r="D54" s="1591"/>
      <c r="E54" s="893" t="s">
        <v>621</v>
      </c>
      <c r="F54" s="855" t="s">
        <v>741</v>
      </c>
    </row>
    <row r="55" spans="2:6" ht="40.049999999999997" customHeight="1">
      <c r="B55" s="1599" t="s">
        <v>740</v>
      </c>
      <c r="C55" s="1599"/>
      <c r="D55" s="1604"/>
      <c r="E55" s="897" t="s">
        <v>642</v>
      </c>
      <c r="F55" s="833" t="s">
        <v>739</v>
      </c>
    </row>
    <row r="56" spans="2:6" ht="19.95" customHeight="1">
      <c r="B56" s="1663" t="s">
        <v>738</v>
      </c>
      <c r="C56" s="1664"/>
      <c r="D56" s="1664"/>
      <c r="E56" s="1664"/>
      <c r="F56" s="1665"/>
    </row>
    <row r="57" spans="2:6" ht="19.95" customHeight="1">
      <c r="B57" s="1669" t="s">
        <v>737</v>
      </c>
      <c r="C57" s="1356"/>
      <c r="D57" s="1356"/>
      <c r="E57" s="1356"/>
      <c r="F57" s="1670"/>
    </row>
    <row r="58" spans="2:6" ht="49.95" customHeight="1">
      <c r="B58" s="894"/>
      <c r="C58" s="1674" t="s">
        <v>736</v>
      </c>
      <c r="D58" s="1602"/>
      <c r="E58" s="971" t="s">
        <v>621</v>
      </c>
      <c r="F58" s="1666" t="s">
        <v>954</v>
      </c>
    </row>
    <row r="59" spans="2:6" ht="49.95" customHeight="1">
      <c r="B59" s="894"/>
      <c r="C59" s="1674" t="s">
        <v>735</v>
      </c>
      <c r="D59" s="1602"/>
      <c r="E59" s="938" t="s">
        <v>627</v>
      </c>
      <c r="F59" s="1667"/>
    </row>
    <row r="60" spans="2:6" ht="49.95" customHeight="1">
      <c r="B60" s="894"/>
      <c r="C60" s="1674" t="s">
        <v>734</v>
      </c>
      <c r="D60" s="1602"/>
      <c r="E60" s="938" t="s">
        <v>627</v>
      </c>
      <c r="F60" s="1667"/>
    </row>
    <row r="61" spans="2:6" ht="49.95" customHeight="1">
      <c r="B61" s="896"/>
      <c r="C61" s="1674" t="s">
        <v>733</v>
      </c>
      <c r="D61" s="1602"/>
      <c r="E61" s="940" t="s">
        <v>666</v>
      </c>
      <c r="F61" s="1668"/>
    </row>
    <row r="62" spans="2:6" ht="153" customHeight="1">
      <c r="B62" s="1591" t="s">
        <v>732</v>
      </c>
      <c r="C62" s="1575"/>
      <c r="D62" s="1575"/>
      <c r="E62" s="856" t="s">
        <v>731</v>
      </c>
      <c r="F62" s="895" t="s">
        <v>730</v>
      </c>
    </row>
    <row r="63" spans="2:6" ht="135.6" customHeight="1">
      <c r="B63" s="1601" t="s">
        <v>729</v>
      </c>
      <c r="C63" s="1602"/>
      <c r="D63" s="1602"/>
      <c r="E63" s="938" t="s">
        <v>621</v>
      </c>
      <c r="F63" s="939" t="s">
        <v>960</v>
      </c>
    </row>
    <row r="64" spans="2:6" ht="30" customHeight="1">
      <c r="B64" s="1677" t="s">
        <v>728</v>
      </c>
      <c r="C64" s="1678"/>
      <c r="D64" s="1678"/>
      <c r="E64" s="930" t="s">
        <v>666</v>
      </c>
      <c r="F64" s="972" t="s">
        <v>727</v>
      </c>
    </row>
    <row r="65" spans="2:6" ht="19.95" customHeight="1">
      <c r="B65" s="1663" t="s">
        <v>233</v>
      </c>
      <c r="C65" s="1664"/>
      <c r="D65" s="1664"/>
      <c r="E65" s="1664"/>
      <c r="F65" s="1665"/>
    </row>
    <row r="66" spans="2:6" ht="19.95" customHeight="1">
      <c r="B66" s="1671" t="s">
        <v>726</v>
      </c>
      <c r="C66" s="1672"/>
      <c r="D66" s="1672"/>
      <c r="E66" s="1672"/>
      <c r="F66" s="1673"/>
    </row>
    <row r="67" spans="2:6" ht="49.95" customHeight="1">
      <c r="B67" s="937"/>
      <c r="C67" s="1679" t="s">
        <v>725</v>
      </c>
      <c r="D67" s="1679"/>
      <c r="E67" s="938" t="s">
        <v>621</v>
      </c>
      <c r="F67" s="1675" t="s">
        <v>724</v>
      </c>
    </row>
    <row r="68" spans="2:6" ht="49.95" customHeight="1">
      <c r="B68" s="937"/>
      <c r="C68" s="1679" t="s">
        <v>723</v>
      </c>
      <c r="D68" s="1679"/>
      <c r="E68" s="938" t="s">
        <v>621</v>
      </c>
      <c r="F68" s="1675"/>
    </row>
    <row r="69" spans="2:6" ht="49.95" customHeight="1">
      <c r="B69" s="937"/>
      <c r="C69" s="1679" t="s">
        <v>722</v>
      </c>
      <c r="D69" s="1679"/>
      <c r="E69" s="938" t="s">
        <v>621</v>
      </c>
      <c r="F69" s="1675"/>
    </row>
    <row r="70" spans="2:6" ht="49.95" customHeight="1">
      <c r="B70" s="937"/>
      <c r="C70" s="1682" t="s">
        <v>721</v>
      </c>
      <c r="D70" s="1682"/>
      <c r="E70" s="971" t="s">
        <v>666</v>
      </c>
      <c r="F70" s="1676"/>
    </row>
    <row r="71" spans="2:6" ht="40.049999999999997" customHeight="1">
      <c r="B71" s="1684" t="s">
        <v>720</v>
      </c>
      <c r="C71" s="1679"/>
      <c r="D71" s="1679"/>
      <c r="E71" s="938" t="s">
        <v>627</v>
      </c>
      <c r="F71" s="950" t="s">
        <v>719</v>
      </c>
    </row>
    <row r="72" spans="2:6" ht="40.049999999999997" customHeight="1">
      <c r="B72" s="1661" t="s">
        <v>718</v>
      </c>
      <c r="C72" s="1662"/>
      <c r="D72" s="1662"/>
      <c r="E72" s="893" t="s">
        <v>627</v>
      </c>
      <c r="F72" s="892" t="s">
        <v>717</v>
      </c>
    </row>
    <row r="73" spans="2:6" ht="40.049999999999997" customHeight="1">
      <c r="B73" s="1661" t="s">
        <v>716</v>
      </c>
      <c r="C73" s="1662"/>
      <c r="D73" s="1662"/>
      <c r="E73" s="893" t="s">
        <v>627</v>
      </c>
      <c r="F73" s="892" t="s">
        <v>715</v>
      </c>
    </row>
    <row r="74" spans="2:6" ht="40.049999999999997" customHeight="1">
      <c r="B74" s="1661" t="s">
        <v>714</v>
      </c>
      <c r="C74" s="1662"/>
      <c r="D74" s="1662"/>
      <c r="E74" s="893" t="s">
        <v>627</v>
      </c>
      <c r="F74" s="892" t="s">
        <v>713</v>
      </c>
    </row>
    <row r="75" spans="2:6" ht="40.049999999999997" customHeight="1">
      <c r="B75" s="1683" t="s">
        <v>712</v>
      </c>
      <c r="C75" s="1679"/>
      <c r="D75" s="1679"/>
      <c r="E75" s="938" t="s">
        <v>621</v>
      </c>
      <c r="F75" s="950" t="s">
        <v>711</v>
      </c>
    </row>
    <row r="76" spans="2:6" ht="40.049999999999997" customHeight="1">
      <c r="B76" s="1684" t="s">
        <v>710</v>
      </c>
      <c r="C76" s="1679"/>
      <c r="D76" s="1679"/>
      <c r="E76" s="938" t="s">
        <v>666</v>
      </c>
      <c r="F76" s="973" t="s">
        <v>709</v>
      </c>
    </row>
    <row r="77" spans="2:6" ht="40.049999999999997" customHeight="1">
      <c r="B77" s="1680" t="s">
        <v>708</v>
      </c>
      <c r="C77" s="1681"/>
      <c r="D77" s="1681"/>
      <c r="E77" s="891" t="s">
        <v>627</v>
      </c>
      <c r="F77" s="890" t="s">
        <v>707</v>
      </c>
    </row>
    <row r="78" spans="2:6">
      <c r="B78" s="889"/>
      <c r="C78" s="889"/>
      <c r="D78" s="889"/>
      <c r="E78" s="888"/>
      <c r="F78" s="887"/>
    </row>
    <row r="79" spans="2:6" s="710" customFormat="1" ht="19.95" customHeight="1">
      <c r="B79" s="886" t="s">
        <v>706</v>
      </c>
      <c r="C79" s="885"/>
      <c r="D79" s="885"/>
      <c r="E79" s="884"/>
      <c r="F79" s="883"/>
    </row>
    <row r="80" spans="2:6">
      <c r="B80" s="1585" t="s">
        <v>692</v>
      </c>
      <c r="C80" s="1585"/>
      <c r="D80" s="1585"/>
      <c r="E80" s="882" t="s">
        <v>691</v>
      </c>
      <c r="F80" s="882" t="s">
        <v>690</v>
      </c>
    </row>
    <row r="81" spans="1:6" ht="40.049999999999997" customHeight="1">
      <c r="B81" s="1596" t="s">
        <v>705</v>
      </c>
      <c r="C81" s="1596"/>
      <c r="D81" s="1596"/>
      <c r="E81" s="881" t="s">
        <v>627</v>
      </c>
      <c r="F81" s="880" t="s">
        <v>704</v>
      </c>
    </row>
    <row r="82" spans="1:6" ht="40.049999999999997" customHeight="1">
      <c r="B82" s="1589" t="s">
        <v>703</v>
      </c>
      <c r="C82" s="1589"/>
      <c r="D82" s="1589"/>
      <c r="E82" s="878" t="s">
        <v>627</v>
      </c>
      <c r="F82" s="879" t="s">
        <v>702</v>
      </c>
    </row>
    <row r="83" spans="1:6" ht="40.049999999999997" customHeight="1">
      <c r="B83" s="1589" t="s">
        <v>689</v>
      </c>
      <c r="C83" s="1589"/>
      <c r="D83" s="1589"/>
      <c r="E83" s="878" t="s">
        <v>627</v>
      </c>
      <c r="F83" s="877" t="s">
        <v>701</v>
      </c>
    </row>
    <row r="84" spans="1:6" ht="40.049999999999997" customHeight="1">
      <c r="B84" s="1589" t="s">
        <v>700</v>
      </c>
      <c r="C84" s="1589"/>
      <c r="D84" s="1589"/>
      <c r="E84" s="878" t="s">
        <v>627</v>
      </c>
      <c r="F84" s="877" t="s">
        <v>699</v>
      </c>
    </row>
    <row r="85" spans="1:6" ht="49.95" customHeight="1">
      <c r="A85" t="s">
        <v>306</v>
      </c>
      <c r="B85" s="1589" t="s">
        <v>695</v>
      </c>
      <c r="C85" s="1589"/>
      <c r="D85" s="1589"/>
      <c r="E85" s="878" t="s">
        <v>627</v>
      </c>
      <c r="F85" s="877" t="s">
        <v>698</v>
      </c>
    </row>
    <row r="86" spans="1:6" ht="40.049999999999997" customHeight="1">
      <c r="B86" s="1589" t="s">
        <v>697</v>
      </c>
      <c r="C86" s="1589"/>
      <c r="D86" s="1589"/>
      <c r="E86" s="878" t="s">
        <v>627</v>
      </c>
      <c r="F86" s="877" t="s">
        <v>696</v>
      </c>
    </row>
    <row r="87" spans="1:6" ht="49.95" customHeight="1">
      <c r="B87" s="1599" t="s">
        <v>695</v>
      </c>
      <c r="C87" s="1599"/>
      <c r="D87" s="1599"/>
      <c r="E87" s="876" t="s">
        <v>627</v>
      </c>
      <c r="F87" s="875" t="s">
        <v>694</v>
      </c>
    </row>
  </sheetData>
  <mergeCells count="75">
    <mergeCell ref="B4:D4"/>
    <mergeCell ref="B6:D6"/>
    <mergeCell ref="B7:D7"/>
    <mergeCell ref="C8:D8"/>
    <mergeCell ref="C10:D10"/>
    <mergeCell ref="F20:F29"/>
    <mergeCell ref="B23:D23"/>
    <mergeCell ref="B24:D24"/>
    <mergeCell ref="B25:D25"/>
    <mergeCell ref="C11:D11"/>
    <mergeCell ref="B16:D16"/>
    <mergeCell ref="B17:D17"/>
    <mergeCell ref="B20:D20"/>
    <mergeCell ref="B18:D18"/>
    <mergeCell ref="B21:D21"/>
    <mergeCell ref="B26:D26"/>
    <mergeCell ref="B27:D27"/>
    <mergeCell ref="B28:D28"/>
    <mergeCell ref="B22:D22"/>
    <mergeCell ref="B29:D29"/>
    <mergeCell ref="B30:D30"/>
    <mergeCell ref="B32:D32"/>
    <mergeCell ref="B39:D39"/>
    <mergeCell ref="F32:F35"/>
    <mergeCell ref="B33:D33"/>
    <mergeCell ref="B34:D34"/>
    <mergeCell ref="B35:D35"/>
    <mergeCell ref="B37:D37"/>
    <mergeCell ref="C43:D43"/>
    <mergeCell ref="C38:D38"/>
    <mergeCell ref="B42:D42"/>
    <mergeCell ref="C41:D41"/>
    <mergeCell ref="B46:D46"/>
    <mergeCell ref="C40:D40"/>
    <mergeCell ref="B48:D48"/>
    <mergeCell ref="B52:D52"/>
    <mergeCell ref="B53:D53"/>
    <mergeCell ref="B49:D49"/>
    <mergeCell ref="B50:D50"/>
    <mergeCell ref="B51:D51"/>
    <mergeCell ref="B74:D74"/>
    <mergeCell ref="B75:D75"/>
    <mergeCell ref="B76:D76"/>
    <mergeCell ref="B71:D71"/>
    <mergeCell ref="B72:D72"/>
    <mergeCell ref="C60:D60"/>
    <mergeCell ref="C61:D61"/>
    <mergeCell ref="C69:D69"/>
    <mergeCell ref="C70:D70"/>
    <mergeCell ref="C68:D68"/>
    <mergeCell ref="B87:D87"/>
    <mergeCell ref="B77:D77"/>
    <mergeCell ref="B80:D80"/>
    <mergeCell ref="B81:D81"/>
    <mergeCell ref="B82:D82"/>
    <mergeCell ref="B83:D83"/>
    <mergeCell ref="B84:D84"/>
    <mergeCell ref="B85:D85"/>
    <mergeCell ref="B86:D86"/>
    <mergeCell ref="B47:D47"/>
    <mergeCell ref="B73:D73"/>
    <mergeCell ref="B56:F56"/>
    <mergeCell ref="F58:F61"/>
    <mergeCell ref="B57:F57"/>
    <mergeCell ref="B66:F66"/>
    <mergeCell ref="B63:D63"/>
    <mergeCell ref="C58:D58"/>
    <mergeCell ref="B62:D62"/>
    <mergeCell ref="B65:F65"/>
    <mergeCell ref="F67:F70"/>
    <mergeCell ref="B64:D64"/>
    <mergeCell ref="C67:D67"/>
    <mergeCell ref="B54:D54"/>
    <mergeCell ref="B55:D55"/>
    <mergeCell ref="C59:D59"/>
  </mergeCells>
  <phoneticPr fontId="5"/>
  <dataValidations count="3">
    <dataValidation type="list" allowBlank="1" showInputMessage="1" showErrorMessage="1" sqref="E7:E8" xr:uid="{7C21693A-CA3A-4D13-9BBE-9A4D6DB8AFB9}">
      <formula1>"入力必須,自動入力,選択入力,該当入力,自動入力及び入力必須"</formula1>
    </dataValidation>
    <dataValidation type="list" allowBlank="1" showInputMessage="1" showErrorMessage="1" sqref="E10:E11 E6 E16:E18 E81:E87 E63:E64 E13:E14 E32:E35 E58:E61 E20:E30 E37:E44 E47:E55 E67:E78" xr:uid="{230E1DE6-BE7C-48C3-AA1B-4019626C1617}">
      <formula1>"入力必須,自動入力,選択入力,該当入力"</formula1>
    </dataValidation>
    <dataValidation type="list" allowBlank="1" showInputMessage="1" showErrorMessage="1" sqref="E62" xr:uid="{4029DE0F-E6E3-4748-B127-E919FEDA541D}">
      <formula1>"入力必須,自動入力,選択入力,該当入力,自動入力もしくは該当入力"</formula1>
    </dataValidation>
  </dataValidations>
  <pageMargins left="0.70866141732283472" right="0.70866141732283472" top="0.74803149606299213" bottom="0.74803149606299213" header="0.31496062992125984" footer="0.31496062992125984"/>
  <pageSetup paperSize="9" scale="61" fitToHeight="3" orientation="portrait" r:id="rId1"/>
  <rowBreaks count="2" manualBreakCount="2">
    <brk id="35" max="16383" man="1"/>
    <brk id="59" max="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pageSetUpPr fitToPage="1"/>
  </sheetPr>
  <dimension ref="B1:AV64"/>
  <sheetViews>
    <sheetView showGridLines="0" view="pageBreakPreview" zoomScale="80" zoomScaleNormal="100" zoomScaleSheetLayoutView="80" workbookViewId="0">
      <selection activeCell="BB14" sqref="BB14"/>
    </sheetView>
  </sheetViews>
  <sheetFormatPr defaultColWidth="9" defaultRowHeight="18" customHeight="1"/>
  <cols>
    <col min="1" max="1" width="2.44140625" style="1" customWidth="1"/>
    <col min="2" max="3" width="3" style="1" customWidth="1"/>
    <col min="4" max="16" width="3.109375" style="1" customWidth="1"/>
    <col min="17" max="34" width="3" style="1" customWidth="1"/>
    <col min="35" max="35" width="2.44140625" style="1" customWidth="1"/>
    <col min="36" max="36" width="3" style="1" customWidth="1"/>
    <col min="37" max="40" width="3" style="1" hidden="1" customWidth="1"/>
    <col min="41" max="47" width="3" style="1" customWidth="1"/>
    <col min="48" max="16384" width="9" style="1"/>
  </cols>
  <sheetData>
    <row r="1" spans="2:40" ht="18" customHeight="1">
      <c r="B1" s="86" t="s">
        <v>275</v>
      </c>
      <c r="AM1" s="1" t="s">
        <v>180</v>
      </c>
      <c r="AN1" s="1" t="s">
        <v>181</v>
      </c>
    </row>
    <row r="2" spans="2:40" ht="18" customHeight="1">
      <c r="B2" s="1199" t="s">
        <v>558</v>
      </c>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row>
    <row r="3" spans="2:40" ht="18" customHeight="1" thickBot="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17.100000000000001" customHeight="1">
      <c r="D4" s="10"/>
      <c r="E4" s="10"/>
      <c r="F4" s="10"/>
      <c r="G4" s="10"/>
      <c r="H4" s="10"/>
      <c r="I4" s="10"/>
      <c r="J4" s="10"/>
      <c r="K4" s="10"/>
      <c r="L4" s="10"/>
      <c r="M4" s="10"/>
      <c r="N4" s="10"/>
      <c r="P4" s="1023" t="s">
        <v>8</v>
      </c>
      <c r="Q4" s="1024"/>
      <c r="R4" s="1024"/>
      <c r="S4" s="1024"/>
      <c r="T4" s="1024"/>
      <c r="U4" s="1024"/>
      <c r="V4" s="1762" t="s">
        <v>563</v>
      </c>
      <c r="W4" s="1763"/>
      <c r="X4" s="1763"/>
      <c r="Y4" s="1763"/>
      <c r="Z4" s="1763"/>
      <c r="AA4" s="1763"/>
      <c r="AB4" s="1763"/>
      <c r="AC4" s="1763"/>
      <c r="AD4" s="1763"/>
      <c r="AE4" s="1763"/>
      <c r="AF4" s="1763"/>
      <c r="AG4" s="1763"/>
      <c r="AH4" s="1764"/>
    </row>
    <row r="5" spans="2:40" ht="17.100000000000001" customHeight="1">
      <c r="D5" s="10"/>
      <c r="E5" s="10"/>
      <c r="F5" s="10"/>
      <c r="G5" s="10"/>
      <c r="H5" s="10"/>
      <c r="I5" s="10"/>
      <c r="J5" s="10"/>
      <c r="K5" s="10"/>
      <c r="L5" s="10"/>
      <c r="M5" s="10"/>
      <c r="N5" s="10"/>
      <c r="P5" s="1011" t="s">
        <v>10</v>
      </c>
      <c r="Q5" s="1012"/>
      <c r="R5" s="1012"/>
      <c r="S5" s="1012"/>
      <c r="T5" s="1012"/>
      <c r="U5" s="1012"/>
      <c r="V5" s="1401">
        <f>事業者入力!B21</f>
        <v>0</v>
      </c>
      <c r="W5" s="1402"/>
      <c r="X5" s="1402"/>
      <c r="Y5" s="1402"/>
      <c r="Z5" s="1402"/>
      <c r="AA5" s="1402"/>
      <c r="AB5" s="1402"/>
      <c r="AC5" s="1402"/>
      <c r="AD5" s="1402"/>
      <c r="AE5" s="1402"/>
      <c r="AF5" s="1402"/>
      <c r="AG5" s="1402"/>
      <c r="AH5" s="1403"/>
    </row>
    <row r="6" spans="2:40" ht="17.100000000000001" customHeight="1">
      <c r="D6" s="10"/>
      <c r="E6" s="10"/>
      <c r="F6" s="10"/>
      <c r="G6" s="10"/>
      <c r="H6" s="10"/>
      <c r="I6" s="10"/>
      <c r="J6" s="10"/>
      <c r="K6" s="10"/>
      <c r="L6" s="10"/>
      <c r="M6" s="10"/>
      <c r="N6" s="10"/>
      <c r="P6" s="1765" t="s">
        <v>12</v>
      </c>
      <c r="Q6" s="1766"/>
      <c r="R6" s="1766"/>
      <c r="S6" s="1766"/>
      <c r="T6" s="1766"/>
      <c r="U6" s="1766"/>
      <c r="V6" s="1401">
        <f>事業者入力!C21</f>
        <v>0</v>
      </c>
      <c r="W6" s="1402"/>
      <c r="X6" s="1402"/>
      <c r="Y6" s="1402"/>
      <c r="Z6" s="1402"/>
      <c r="AA6" s="1402"/>
      <c r="AB6" s="1402"/>
      <c r="AC6" s="1402"/>
      <c r="AD6" s="1402"/>
      <c r="AE6" s="1402"/>
      <c r="AF6" s="1402"/>
      <c r="AG6" s="1402"/>
      <c r="AH6" s="1403"/>
    </row>
    <row r="7" spans="2:40" ht="17.100000000000001" customHeight="1" thickBot="1">
      <c r="D7" s="10"/>
      <c r="E7" s="10"/>
      <c r="F7" s="10"/>
      <c r="G7" s="10"/>
      <c r="H7" s="10"/>
      <c r="I7" s="10"/>
      <c r="J7" s="10"/>
      <c r="K7" s="10"/>
      <c r="L7" s="10"/>
      <c r="M7" s="10"/>
      <c r="N7" s="10"/>
      <c r="O7" s="10"/>
      <c r="P7" s="1771" t="s">
        <v>14</v>
      </c>
      <c r="Q7" s="1772"/>
      <c r="R7" s="1772"/>
      <c r="S7" s="1772"/>
      <c r="T7" s="1772"/>
      <c r="U7" s="1772"/>
      <c r="V7" s="733"/>
      <c r="W7" s="734"/>
      <c r="X7" s="733"/>
      <c r="Y7" s="735"/>
      <c r="Z7" s="734"/>
      <c r="AA7" s="733"/>
      <c r="AB7" s="734"/>
      <c r="AC7" s="733"/>
      <c r="AD7" s="735"/>
      <c r="AE7" s="735"/>
      <c r="AF7" s="735"/>
      <c r="AG7" s="734"/>
      <c r="AH7" s="736"/>
    </row>
    <row r="8" spans="2:40" ht="9" customHeight="1">
      <c r="R8" s="241"/>
      <c r="S8" s="241"/>
      <c r="T8" s="241"/>
      <c r="U8" s="241"/>
      <c r="V8" s="241"/>
      <c r="W8" s="241"/>
      <c r="X8" s="241"/>
      <c r="Y8" s="241"/>
    </row>
    <row r="9" spans="2:40" ht="18" customHeight="1" thickBot="1">
      <c r="B9" s="1" t="s">
        <v>554</v>
      </c>
    </row>
    <row r="10" spans="2:40" ht="30" customHeight="1">
      <c r="C10" s="307" t="s">
        <v>77</v>
      </c>
      <c r="D10" s="307" t="s">
        <v>555</v>
      </c>
      <c r="E10" s="250"/>
      <c r="F10" s="250"/>
      <c r="G10" s="250"/>
      <c r="H10" s="250"/>
      <c r="I10" s="250"/>
      <c r="J10" s="250"/>
      <c r="K10" s="250"/>
      <c r="L10" s="250"/>
      <c r="M10" s="250"/>
      <c r="N10" s="250"/>
      <c r="O10" s="250"/>
      <c r="P10" s="285"/>
      <c r="Q10" s="1732">
        <f>事業者入力!L21</f>
        <v>0</v>
      </c>
      <c r="R10" s="1733"/>
      <c r="S10" s="1733"/>
      <c r="T10" s="1733"/>
      <c r="U10" s="1733"/>
      <c r="V10" s="1733"/>
      <c r="W10" s="1733"/>
      <c r="X10" s="1733"/>
      <c r="Y10" s="1733"/>
      <c r="Z10" s="1733"/>
      <c r="AA10" s="1733"/>
      <c r="AB10" s="1733"/>
      <c r="AC10" s="1733"/>
      <c r="AD10" s="1733"/>
      <c r="AE10" s="1733"/>
      <c r="AF10" s="1733"/>
      <c r="AG10" s="1733"/>
      <c r="AH10" s="308" t="s">
        <v>188</v>
      </c>
    </row>
    <row r="11" spans="2:40" ht="30" customHeight="1">
      <c r="C11" s="1806" t="s">
        <v>84</v>
      </c>
      <c r="D11" s="1734" t="s">
        <v>556</v>
      </c>
      <c r="E11" s="1084"/>
      <c r="F11" s="1735"/>
      <c r="G11" s="1735"/>
      <c r="H11" s="1735"/>
      <c r="I11" s="1735"/>
      <c r="J11" s="1735"/>
      <c r="K11" s="1735"/>
      <c r="L11" s="1735"/>
      <c r="M11" s="1735"/>
      <c r="N11" s="1735"/>
      <c r="O11" s="1735"/>
      <c r="P11" s="1736"/>
      <c r="Q11" s="1769">
        <f>'【様式６別添１】賃金改善明細書（職員別）'!AB44+Q12</f>
        <v>0</v>
      </c>
      <c r="R11" s="1770"/>
      <c r="S11" s="1770"/>
      <c r="T11" s="1770"/>
      <c r="U11" s="1770"/>
      <c r="V11" s="1770"/>
      <c r="W11" s="1770"/>
      <c r="X11" s="1770"/>
      <c r="Y11" s="1770"/>
      <c r="Z11" s="1770"/>
      <c r="AA11" s="1770"/>
      <c r="AB11" s="1770"/>
      <c r="AC11" s="1770"/>
      <c r="AD11" s="1770"/>
      <c r="AE11" s="1770"/>
      <c r="AF11" s="1770"/>
      <c r="AG11" s="1770"/>
      <c r="AH11" s="338" t="s">
        <v>188</v>
      </c>
    </row>
    <row r="12" spans="2:40" ht="29.25" customHeight="1">
      <c r="C12" s="1807"/>
      <c r="D12" s="742"/>
      <c r="E12" s="743"/>
      <c r="F12" s="1710" t="s">
        <v>574</v>
      </c>
      <c r="G12" s="1710"/>
      <c r="H12" s="1710"/>
      <c r="I12" s="1710"/>
      <c r="J12" s="1710"/>
      <c r="K12" s="1710"/>
      <c r="L12" s="1710"/>
      <c r="M12" s="1710"/>
      <c r="N12" s="1710"/>
      <c r="O12" s="1710"/>
      <c r="P12" s="1711"/>
      <c r="Q12" s="1708">
        <f>'【様式６別添１】賃金改善明細書（職員別）'!AB44*事業者入力!X21</f>
        <v>0</v>
      </c>
      <c r="R12" s="1709"/>
      <c r="S12" s="1709"/>
      <c r="T12" s="1709"/>
      <c r="U12" s="1709"/>
      <c r="V12" s="1709"/>
      <c r="W12" s="1709"/>
      <c r="X12" s="1709"/>
      <c r="Y12" s="1709"/>
      <c r="Z12" s="1709"/>
      <c r="AA12" s="1709"/>
      <c r="AB12" s="1709"/>
      <c r="AC12" s="1709"/>
      <c r="AD12" s="1709"/>
      <c r="AE12" s="1709"/>
      <c r="AF12" s="1709"/>
      <c r="AG12" s="1709"/>
      <c r="AH12" s="309" t="s">
        <v>188</v>
      </c>
    </row>
    <row r="13" spans="2:40" ht="18.75" customHeight="1">
      <c r="C13" s="1773" t="s">
        <v>206</v>
      </c>
      <c r="D13" s="1737" t="s">
        <v>557</v>
      </c>
      <c r="E13" s="1356"/>
      <c r="F13" s="1356"/>
      <c r="G13" s="1356"/>
      <c r="H13" s="1356"/>
      <c r="I13" s="1356"/>
      <c r="J13" s="1356"/>
      <c r="K13" s="1356"/>
      <c r="L13" s="1356"/>
      <c r="M13" s="1356"/>
      <c r="N13" s="1356"/>
      <c r="O13" s="1356"/>
      <c r="P13" s="1670"/>
      <c r="Q13" s="1741" t="s">
        <v>276</v>
      </c>
      <c r="R13" s="1742"/>
      <c r="S13" s="1742"/>
      <c r="T13" s="1742"/>
      <c r="U13" s="1742"/>
      <c r="V13" s="1742"/>
      <c r="W13" s="1742"/>
      <c r="X13" s="1742"/>
      <c r="Y13" s="1742"/>
      <c r="Z13" s="1741" t="s">
        <v>277</v>
      </c>
      <c r="AA13" s="1742"/>
      <c r="AB13" s="1742"/>
      <c r="AC13" s="1742"/>
      <c r="AD13" s="1742"/>
      <c r="AE13" s="1742"/>
      <c r="AF13" s="1742"/>
      <c r="AG13" s="1742"/>
      <c r="AH13" s="1743"/>
    </row>
    <row r="14" spans="2:40" ht="30" customHeight="1">
      <c r="C14" s="1774"/>
      <c r="D14" s="1738"/>
      <c r="E14" s="1739"/>
      <c r="F14" s="1739"/>
      <c r="G14" s="1739"/>
      <c r="H14" s="1739"/>
      <c r="I14" s="1739"/>
      <c r="J14" s="1739"/>
      <c r="K14" s="1739"/>
      <c r="L14" s="1739"/>
      <c r="M14" s="1739"/>
      <c r="N14" s="1739"/>
      <c r="O14" s="1739"/>
      <c r="P14" s="1740"/>
      <c r="Q14" s="1744" t="str">
        <f>IF(Q10-Q11&gt;0,TEXT(Q10-Q11,"#,##0円"),"残額なし")</f>
        <v>残額なし</v>
      </c>
      <c r="R14" s="1745"/>
      <c r="S14" s="1745"/>
      <c r="T14" s="1745"/>
      <c r="U14" s="1745"/>
      <c r="V14" s="1745"/>
      <c r="W14" s="1745"/>
      <c r="X14" s="1745"/>
      <c r="Y14" s="1746"/>
      <c r="Z14" s="1747"/>
      <c r="AA14" s="1748"/>
      <c r="AB14" s="1748"/>
      <c r="AC14" s="1748"/>
      <c r="AD14" s="1748"/>
      <c r="AE14" s="1748"/>
      <c r="AF14" s="1748"/>
      <c r="AG14" s="1748"/>
      <c r="AH14" s="1749"/>
    </row>
    <row r="15" spans="2:40" ht="17.100000000000001" customHeight="1">
      <c r="C15" s="310" t="s">
        <v>186</v>
      </c>
      <c r="D15" s="1756" t="s">
        <v>278</v>
      </c>
      <c r="E15" s="1757"/>
      <c r="F15" s="1757"/>
      <c r="G15" s="1757"/>
      <c r="H15" s="1757"/>
      <c r="I15" s="1758"/>
      <c r="J15" s="411"/>
      <c r="K15" s="411"/>
      <c r="L15" s="411"/>
      <c r="M15" s="411"/>
      <c r="N15" s="411"/>
      <c r="O15" s="411"/>
      <c r="P15" s="311"/>
      <c r="Q15" s="90"/>
      <c r="R15" s="1767" t="s">
        <v>279</v>
      </c>
      <c r="S15" s="1767"/>
      <c r="T15" s="1767"/>
      <c r="U15" s="1767"/>
      <c r="V15" s="1767"/>
      <c r="W15" s="1767"/>
      <c r="X15" s="1767"/>
      <c r="Y15" s="1767"/>
      <c r="Z15" s="1767"/>
      <c r="AA15" s="1767"/>
      <c r="AB15" s="1767"/>
      <c r="AC15" s="1767"/>
      <c r="AD15" s="1767"/>
      <c r="AE15" s="1767"/>
      <c r="AF15" s="1767"/>
      <c r="AG15" s="1767"/>
      <c r="AH15" s="1768"/>
    </row>
    <row r="16" spans="2:40" ht="17.100000000000001" customHeight="1">
      <c r="C16" s="312"/>
      <c r="D16" s="1775" t="s">
        <v>280</v>
      </c>
      <c r="E16" s="1672"/>
      <c r="F16" s="1672"/>
      <c r="G16" s="1672"/>
      <c r="H16" s="1672"/>
      <c r="I16" s="1672"/>
      <c r="J16" s="1672"/>
      <c r="K16" s="1672"/>
      <c r="L16" s="1672"/>
      <c r="M16" s="1672"/>
      <c r="N16" s="1672"/>
      <c r="O16" s="1672"/>
      <c r="P16" s="1673"/>
      <c r="Q16" s="90"/>
      <c r="R16" s="1779" t="s">
        <v>281</v>
      </c>
      <c r="S16" s="1779"/>
      <c r="T16" s="1779"/>
      <c r="U16" s="1779"/>
      <c r="V16" s="1779"/>
      <c r="W16" s="1779"/>
      <c r="X16" s="1779"/>
      <c r="Y16" s="1779"/>
      <c r="Z16" s="1779"/>
      <c r="AA16" s="1779"/>
      <c r="AB16" s="1779"/>
      <c r="AC16" s="1779"/>
      <c r="AD16" s="1779"/>
      <c r="AE16" s="1779"/>
      <c r="AF16" s="1779"/>
      <c r="AG16" s="1779"/>
      <c r="AH16" s="1780"/>
    </row>
    <row r="17" spans="2:34" ht="17.100000000000001" customHeight="1">
      <c r="C17" s="312"/>
      <c r="D17" s="1776"/>
      <c r="E17" s="1672"/>
      <c r="F17" s="1672"/>
      <c r="G17" s="1672"/>
      <c r="H17" s="1672"/>
      <c r="I17" s="1672"/>
      <c r="J17" s="1672"/>
      <c r="K17" s="1672"/>
      <c r="L17" s="1672"/>
      <c r="M17" s="1672"/>
      <c r="N17" s="1672"/>
      <c r="O17" s="1672"/>
      <c r="P17" s="1673"/>
      <c r="Q17" s="90"/>
      <c r="R17" s="1781" t="s">
        <v>282</v>
      </c>
      <c r="S17" s="1781"/>
      <c r="T17" s="1781"/>
      <c r="U17" s="1781"/>
      <c r="V17" s="1781"/>
      <c r="W17" s="1781"/>
      <c r="X17" s="1781"/>
      <c r="Y17" s="1781"/>
      <c r="Z17" s="1781"/>
      <c r="AA17" s="1781"/>
      <c r="AB17" s="1781"/>
      <c r="AC17" s="1781"/>
      <c r="AD17" s="1781"/>
      <c r="AE17" s="1781"/>
      <c r="AF17" s="1781"/>
      <c r="AG17" s="1781"/>
      <c r="AH17" s="1782"/>
    </row>
    <row r="18" spans="2:34" ht="17.100000000000001" customHeight="1">
      <c r="C18" s="312"/>
      <c r="D18" s="1777"/>
      <c r="E18" s="1605"/>
      <c r="F18" s="1605"/>
      <c r="G18" s="1605"/>
      <c r="H18" s="1605"/>
      <c r="I18" s="1605"/>
      <c r="J18" s="1605"/>
      <c r="K18" s="1605"/>
      <c r="L18" s="1605"/>
      <c r="M18" s="1605"/>
      <c r="N18" s="1605"/>
      <c r="O18" s="1605"/>
      <c r="P18" s="1778"/>
      <c r="Q18" s="90"/>
      <c r="R18" s="1783" t="s">
        <v>283</v>
      </c>
      <c r="S18" s="1783"/>
      <c r="T18" s="1783"/>
      <c r="U18" s="1783"/>
      <c r="V18" s="1783"/>
      <c r="W18" s="1783"/>
      <c r="X18" s="1783"/>
      <c r="Y18" s="1783"/>
      <c r="Z18" s="1783"/>
      <c r="AA18" s="1783"/>
      <c r="AB18" s="1783"/>
      <c r="AC18" s="1783"/>
      <c r="AD18" s="1783"/>
      <c r="AE18" s="1783"/>
      <c r="AF18" s="1783"/>
      <c r="AG18" s="1783"/>
      <c r="AH18" s="1784"/>
    </row>
    <row r="19" spans="2:34" ht="36.75" customHeight="1" thickBot="1">
      <c r="C19" s="93"/>
      <c r="D19" s="1759" t="s">
        <v>440</v>
      </c>
      <c r="E19" s="1760"/>
      <c r="F19" s="1760"/>
      <c r="G19" s="1760"/>
      <c r="H19" s="1760"/>
      <c r="I19" s="1760"/>
      <c r="J19" s="1760"/>
      <c r="K19" s="1760"/>
      <c r="L19" s="1760"/>
      <c r="M19" s="1760"/>
      <c r="N19" s="1760"/>
      <c r="O19" s="1760"/>
      <c r="P19" s="1761"/>
      <c r="Q19" s="1714"/>
      <c r="R19" s="1715"/>
      <c r="S19" s="1715"/>
      <c r="T19" s="1715"/>
      <c r="U19" s="1715"/>
      <c r="V19" s="1715"/>
      <c r="W19" s="1715"/>
      <c r="X19" s="1715"/>
      <c r="Y19" s="1715"/>
      <c r="Z19" s="1715"/>
      <c r="AA19" s="1715"/>
      <c r="AB19" s="1715"/>
      <c r="AC19" s="1715"/>
      <c r="AD19" s="1715"/>
      <c r="AE19" s="1715"/>
      <c r="AF19" s="1715"/>
      <c r="AG19" s="1715"/>
      <c r="AH19" s="1716"/>
    </row>
    <row r="20" spans="2:34" ht="45" customHeight="1">
      <c r="C20" s="328" t="s">
        <v>25</v>
      </c>
      <c r="D20" s="1789" t="s">
        <v>285</v>
      </c>
      <c r="E20" s="1790"/>
      <c r="F20" s="1790"/>
      <c r="G20" s="1790"/>
      <c r="H20" s="1790"/>
      <c r="I20" s="1790"/>
      <c r="J20" s="1790"/>
      <c r="K20" s="1790"/>
      <c r="L20" s="1790"/>
      <c r="M20" s="1790"/>
      <c r="N20" s="1790"/>
      <c r="O20" s="1790"/>
      <c r="P20" s="1790"/>
      <c r="Q20" s="1790"/>
      <c r="R20" s="1790"/>
      <c r="S20" s="1790"/>
      <c r="T20" s="1790"/>
      <c r="U20" s="1790"/>
      <c r="V20" s="1790"/>
      <c r="W20" s="1790"/>
      <c r="X20" s="1790"/>
      <c r="Y20" s="1790"/>
      <c r="Z20" s="1790"/>
      <c r="AA20" s="1790"/>
      <c r="AB20" s="1790"/>
      <c r="AC20" s="1790"/>
      <c r="AD20" s="1790"/>
      <c r="AE20" s="1790"/>
      <c r="AF20" s="1790"/>
      <c r="AG20" s="1790"/>
      <c r="AH20" s="1790"/>
    </row>
    <row r="21" spans="2:34" ht="14.25" customHeight="1">
      <c r="R21" s="241"/>
      <c r="S21" s="241"/>
      <c r="T21" s="241"/>
      <c r="U21" s="241"/>
      <c r="V21" s="241"/>
      <c r="W21" s="241"/>
      <c r="X21" s="241"/>
      <c r="Y21" s="241"/>
    </row>
    <row r="22" spans="2:34" ht="18" customHeight="1" thickBot="1">
      <c r="B22" s="1" t="s">
        <v>286</v>
      </c>
    </row>
    <row r="23" spans="2:34" ht="33.75" customHeight="1">
      <c r="C23" s="233" t="s">
        <v>77</v>
      </c>
      <c r="D23" s="1449" t="s">
        <v>287</v>
      </c>
      <c r="E23" s="1717"/>
      <c r="F23" s="1717"/>
      <c r="G23" s="1717"/>
      <c r="H23" s="1717"/>
      <c r="I23" s="1717"/>
      <c r="J23" s="1717"/>
      <c r="K23" s="1717"/>
      <c r="L23" s="1717"/>
      <c r="M23" s="1717"/>
      <c r="N23" s="1717"/>
      <c r="O23" s="1717"/>
      <c r="P23" s="1718"/>
      <c r="Q23" s="1750">
        <f>ROUNDDOWN(事業者入力!F21-Q42+Q44,-3)</f>
        <v>0</v>
      </c>
      <c r="R23" s="1751"/>
      <c r="S23" s="1751"/>
      <c r="T23" s="1751"/>
      <c r="U23" s="1751"/>
      <c r="V23" s="1751"/>
      <c r="W23" s="1751"/>
      <c r="X23" s="1751"/>
      <c r="Y23" s="1751"/>
      <c r="Z23" s="1751"/>
      <c r="AA23" s="1751"/>
      <c r="AB23" s="1751"/>
      <c r="AC23" s="1751"/>
      <c r="AD23" s="1751"/>
      <c r="AE23" s="1751"/>
      <c r="AF23" s="1751"/>
      <c r="AG23" s="1751"/>
      <c r="AH23" s="232" t="s">
        <v>188</v>
      </c>
    </row>
    <row r="24" spans="2:34" ht="33.9" customHeight="1">
      <c r="C24" s="243"/>
      <c r="D24" s="329"/>
      <c r="E24" s="135"/>
      <c r="F24" s="1380" t="s">
        <v>288</v>
      </c>
      <c r="G24" s="1381"/>
      <c r="H24" s="1381"/>
      <c r="I24" s="1381"/>
      <c r="J24" s="1381"/>
      <c r="K24" s="1381"/>
      <c r="L24" s="1381"/>
      <c r="M24" s="1381"/>
      <c r="N24" s="1381"/>
      <c r="O24" s="1381"/>
      <c r="P24" s="1382"/>
      <c r="Q24" s="1725" t="str">
        <f>IF(Z49="加算Ⅰ新規事由あり",ROUNDDOWN(事業者入力!H21*事業者入力!I21/SUM(事業者入力!J21:'事業者入力'!K21)-Q43+Q45,-3),"")</f>
        <v/>
      </c>
      <c r="R24" s="1726"/>
      <c r="S24" s="1726"/>
      <c r="T24" s="1726"/>
      <c r="U24" s="1726"/>
      <c r="V24" s="1726"/>
      <c r="W24" s="1726"/>
      <c r="X24" s="1726"/>
      <c r="Y24" s="1726"/>
      <c r="Z24" s="1726"/>
      <c r="AA24" s="1726"/>
      <c r="AB24" s="1726"/>
      <c r="AC24" s="1726"/>
      <c r="AD24" s="1726"/>
      <c r="AE24" s="1726"/>
      <c r="AF24" s="1726"/>
      <c r="AG24" s="1726"/>
      <c r="AH24" s="68" t="s">
        <v>188</v>
      </c>
    </row>
    <row r="25" spans="2:34" ht="17.100000000000001" customHeight="1" thickBot="1">
      <c r="C25" s="296" t="s">
        <v>206</v>
      </c>
      <c r="D25" s="1415" t="s">
        <v>191</v>
      </c>
      <c r="E25" s="1720"/>
      <c r="F25" s="1720"/>
      <c r="G25" s="1720"/>
      <c r="H25" s="1720"/>
      <c r="I25" s="1720"/>
      <c r="J25" s="1720"/>
      <c r="K25" s="1720"/>
      <c r="L25" s="1720"/>
      <c r="M25" s="1720"/>
      <c r="N25" s="1720"/>
      <c r="O25" s="1720"/>
      <c r="P25" s="1720"/>
      <c r="Q25" s="1721" t="s">
        <v>559</v>
      </c>
      <c r="R25" s="1721"/>
      <c r="S25" s="1721"/>
      <c r="T25" s="1721"/>
      <c r="U25" s="1721"/>
      <c r="V25" s="1721"/>
      <c r="W25" s="1721"/>
      <c r="X25" s="1721"/>
      <c r="Y25" s="1721"/>
      <c r="Z25" s="1721"/>
      <c r="AA25" s="1721"/>
      <c r="AB25" s="1721"/>
      <c r="AC25" s="1721"/>
      <c r="AD25" s="1721"/>
      <c r="AE25" s="1721"/>
      <c r="AF25" s="1721"/>
      <c r="AG25" s="1721"/>
      <c r="AH25" s="1722"/>
    </row>
    <row r="26" spans="2:34" ht="52.2" customHeight="1">
      <c r="C26" s="328" t="s">
        <v>25</v>
      </c>
      <c r="D26" s="1719" t="s">
        <v>289</v>
      </c>
      <c r="E26" s="1719"/>
      <c r="F26" s="1719"/>
      <c r="G26" s="1719"/>
      <c r="H26" s="1719"/>
      <c r="I26" s="1719"/>
      <c r="J26" s="1719"/>
      <c r="K26" s="1719"/>
      <c r="L26" s="1719"/>
      <c r="M26" s="1719"/>
      <c r="N26" s="1719"/>
      <c r="O26" s="1719"/>
      <c r="P26" s="1719"/>
      <c r="Q26" s="1719"/>
      <c r="R26" s="1719"/>
      <c r="S26" s="1719"/>
      <c r="T26" s="1719"/>
      <c r="U26" s="1719"/>
      <c r="V26" s="1719"/>
      <c r="W26" s="1719"/>
      <c r="X26" s="1719"/>
      <c r="Y26" s="1719"/>
      <c r="Z26" s="1719"/>
      <c r="AA26" s="1719"/>
      <c r="AB26" s="1719"/>
      <c r="AC26" s="1719"/>
      <c r="AD26" s="1719"/>
      <c r="AE26" s="1719"/>
      <c r="AF26" s="1719"/>
      <c r="AG26" s="1719"/>
      <c r="AH26" s="1719"/>
    </row>
    <row r="27" spans="2:34" ht="17.100000000000001" customHeight="1">
      <c r="C27" s="268"/>
      <c r="D27" s="121"/>
      <c r="E27" s="121"/>
      <c r="F27" s="121"/>
      <c r="G27" s="121"/>
      <c r="H27" s="121"/>
      <c r="I27" s="121"/>
      <c r="J27" s="121"/>
      <c r="K27" s="121"/>
      <c r="L27" s="121"/>
      <c r="M27" s="121"/>
      <c r="N27" s="121"/>
      <c r="O27" s="121"/>
      <c r="P27" s="121"/>
      <c r="Q27" s="268"/>
      <c r="R27" s="268"/>
      <c r="S27" s="268"/>
      <c r="T27" s="268"/>
      <c r="U27" s="268"/>
      <c r="V27" s="268"/>
      <c r="W27" s="268"/>
      <c r="X27" s="268"/>
      <c r="Y27" s="268"/>
      <c r="Z27" s="268"/>
      <c r="AA27" s="268"/>
      <c r="AB27" s="268"/>
      <c r="AC27" s="268"/>
      <c r="AD27" s="268"/>
      <c r="AE27" s="268"/>
      <c r="AF27" s="268"/>
      <c r="AG27" s="268"/>
      <c r="AH27" s="268"/>
    </row>
    <row r="28" spans="2:34" ht="18" customHeight="1" thickBot="1">
      <c r="B28" s="1" t="s">
        <v>290</v>
      </c>
    </row>
    <row r="29" spans="2:34" ht="33.9" customHeight="1">
      <c r="C29" s="581" t="s">
        <v>77</v>
      </c>
      <c r="D29" s="1449" t="s">
        <v>497</v>
      </c>
      <c r="E29" s="1717"/>
      <c r="F29" s="1717"/>
      <c r="G29" s="1717"/>
      <c r="H29" s="1717"/>
      <c r="I29" s="1717"/>
      <c r="J29" s="1717"/>
      <c r="K29" s="1717"/>
      <c r="L29" s="1717"/>
      <c r="M29" s="1717"/>
      <c r="N29" s="1717"/>
      <c r="O29" s="1717"/>
      <c r="P29" s="1718"/>
      <c r="Q29" s="1752">
        <f>ROUNDDOWN(Q30+Q39,-3)</f>
        <v>0</v>
      </c>
      <c r="R29" s="1753"/>
      <c r="S29" s="1753"/>
      <c r="T29" s="1753"/>
      <c r="U29" s="1753"/>
      <c r="V29" s="1753"/>
      <c r="W29" s="1753"/>
      <c r="X29" s="1753"/>
      <c r="Y29" s="1753"/>
      <c r="Z29" s="1753"/>
      <c r="AA29" s="1753"/>
      <c r="AB29" s="1753"/>
      <c r="AC29" s="1753"/>
      <c r="AD29" s="1753"/>
      <c r="AE29" s="1753"/>
      <c r="AF29" s="1753"/>
      <c r="AG29" s="1753"/>
      <c r="AH29" s="232" t="s">
        <v>188</v>
      </c>
    </row>
    <row r="30" spans="2:34" ht="24" customHeight="1">
      <c r="C30" s="579"/>
      <c r="E30" s="1428" t="s">
        <v>291</v>
      </c>
      <c r="F30" s="1727"/>
      <c r="G30" s="1727"/>
      <c r="H30" s="1727"/>
      <c r="I30" s="1727"/>
      <c r="J30" s="1727"/>
      <c r="K30" s="1727"/>
      <c r="L30" s="1727"/>
      <c r="M30" s="1727"/>
      <c r="N30" s="1727"/>
      <c r="O30" s="1727"/>
      <c r="P30" s="1728"/>
      <c r="Q30" s="1723">
        <f>Q31-Q32-Q33-Q34-Q35</f>
        <v>0</v>
      </c>
      <c r="R30" s="1724"/>
      <c r="S30" s="1724"/>
      <c r="T30" s="1724"/>
      <c r="U30" s="1724"/>
      <c r="V30" s="1724"/>
      <c r="W30" s="1724"/>
      <c r="X30" s="1724"/>
      <c r="Y30" s="1724"/>
      <c r="Z30" s="1724"/>
      <c r="AA30" s="1724"/>
      <c r="AB30" s="1724"/>
      <c r="AC30" s="1724"/>
      <c r="AD30" s="1724"/>
      <c r="AE30" s="1724"/>
      <c r="AF30" s="1724"/>
      <c r="AG30" s="1724"/>
      <c r="AH30" s="67" t="s">
        <v>188</v>
      </c>
    </row>
    <row r="31" spans="2:34" ht="17.100000000000001" customHeight="1">
      <c r="C31" s="579"/>
      <c r="E31" s="126"/>
      <c r="F31" s="1431" t="s">
        <v>198</v>
      </c>
      <c r="G31" s="1432"/>
      <c r="H31" s="1432"/>
      <c r="I31" s="1432"/>
      <c r="J31" s="1432"/>
      <c r="K31" s="1432"/>
      <c r="L31" s="1432"/>
      <c r="M31" s="1432"/>
      <c r="N31" s="1432"/>
      <c r="O31" s="1432"/>
      <c r="P31" s="1433"/>
      <c r="Q31" s="1712">
        <f>'【様式６別添１】賃金改善明細書（職員別）'!AA44</f>
        <v>0</v>
      </c>
      <c r="R31" s="1713"/>
      <c r="S31" s="1713"/>
      <c r="T31" s="1713"/>
      <c r="U31" s="1713"/>
      <c r="V31" s="1713"/>
      <c r="W31" s="1713"/>
      <c r="X31" s="1713"/>
      <c r="Y31" s="1713"/>
      <c r="Z31" s="1713"/>
      <c r="AA31" s="1713"/>
      <c r="AB31" s="1713"/>
      <c r="AC31" s="1713"/>
      <c r="AD31" s="1713"/>
      <c r="AE31" s="1713"/>
      <c r="AF31" s="1713"/>
      <c r="AG31" s="1713"/>
      <c r="AH31" s="67" t="s">
        <v>188</v>
      </c>
    </row>
    <row r="32" spans="2:34" ht="32.25" customHeight="1">
      <c r="C32" s="579"/>
      <c r="E32" s="126"/>
      <c r="F32" s="1380" t="s">
        <v>585</v>
      </c>
      <c r="G32" s="1381"/>
      <c r="H32" s="1381"/>
      <c r="I32" s="1381"/>
      <c r="J32" s="1381"/>
      <c r="K32" s="1381"/>
      <c r="L32" s="1381"/>
      <c r="M32" s="1381"/>
      <c r="N32" s="1381"/>
      <c r="O32" s="1381"/>
      <c r="P32" s="1382"/>
      <c r="Q32" s="1712">
        <f>'【様式６別添１】賃金改善明細書（職員別）'!AB44+'【様式６別添１】賃金改善明細書（職員別）'!AC44+'【様式６別添１】賃金改善明細書（職員別）'!AD44</f>
        <v>0</v>
      </c>
      <c r="R32" s="1713"/>
      <c r="S32" s="1713"/>
      <c r="T32" s="1713"/>
      <c r="U32" s="1713"/>
      <c r="V32" s="1713"/>
      <c r="W32" s="1713"/>
      <c r="X32" s="1713"/>
      <c r="Y32" s="1713"/>
      <c r="Z32" s="1713"/>
      <c r="AA32" s="1713"/>
      <c r="AB32" s="1713"/>
      <c r="AC32" s="1713"/>
      <c r="AD32" s="1713"/>
      <c r="AE32" s="1713"/>
      <c r="AF32" s="1713"/>
      <c r="AG32" s="1713"/>
      <c r="AH32" s="67" t="s">
        <v>188</v>
      </c>
    </row>
    <row r="33" spans="2:34" ht="32.25" customHeight="1">
      <c r="C33" s="579"/>
      <c r="E33" s="126"/>
      <c r="F33" s="1380" t="s">
        <v>200</v>
      </c>
      <c r="G33" s="1381"/>
      <c r="H33" s="1381"/>
      <c r="I33" s="1381"/>
      <c r="J33" s="1381"/>
      <c r="K33" s="1381"/>
      <c r="L33" s="1381"/>
      <c r="M33" s="1381"/>
      <c r="N33" s="1381"/>
      <c r="O33" s="1381"/>
      <c r="P33" s="1382"/>
      <c r="Q33" s="1712">
        <f>IF('【様式６別添１】賃金改善明細書（職員別）'!AB7="あり",'【様式６別添１】賃金改善明細書（職員別）'!AE44,0)</f>
        <v>0</v>
      </c>
      <c r="R33" s="1713"/>
      <c r="S33" s="1713"/>
      <c r="T33" s="1713"/>
      <c r="U33" s="1713"/>
      <c r="V33" s="1713"/>
      <c r="W33" s="1713"/>
      <c r="X33" s="1713"/>
      <c r="Y33" s="1713"/>
      <c r="Z33" s="1713"/>
      <c r="AA33" s="1713"/>
      <c r="AB33" s="1713"/>
      <c r="AC33" s="1713"/>
      <c r="AD33" s="1713"/>
      <c r="AE33" s="1713"/>
      <c r="AF33" s="1713"/>
      <c r="AG33" s="1713"/>
      <c r="AH33" s="67" t="s">
        <v>188</v>
      </c>
    </row>
    <row r="34" spans="2:34" ht="32.25" customHeight="1">
      <c r="C34" s="579"/>
      <c r="E34" s="126"/>
      <c r="F34" s="1380" t="s">
        <v>201</v>
      </c>
      <c r="G34" s="1381"/>
      <c r="H34" s="1381"/>
      <c r="I34" s="1381"/>
      <c r="J34" s="1381"/>
      <c r="K34" s="1381"/>
      <c r="L34" s="1381"/>
      <c r="M34" s="1381"/>
      <c r="N34" s="1381"/>
      <c r="O34" s="1381"/>
      <c r="P34" s="1382"/>
      <c r="Q34" s="1712">
        <f>'【様式６別添１】賃金改善明細書（職員別）'!AF44</f>
        <v>0</v>
      </c>
      <c r="R34" s="1713"/>
      <c r="S34" s="1713"/>
      <c r="T34" s="1713"/>
      <c r="U34" s="1713"/>
      <c r="V34" s="1713"/>
      <c r="W34" s="1713"/>
      <c r="X34" s="1713"/>
      <c r="Y34" s="1713"/>
      <c r="Z34" s="1713"/>
      <c r="AA34" s="1713"/>
      <c r="AB34" s="1713"/>
      <c r="AC34" s="1713"/>
      <c r="AD34" s="1713"/>
      <c r="AE34" s="1713"/>
      <c r="AF34" s="1713"/>
      <c r="AG34" s="1713"/>
      <c r="AH34" s="67" t="s">
        <v>188</v>
      </c>
    </row>
    <row r="35" spans="2:34" ht="17.100000000000001" customHeight="1">
      <c r="C35" s="579"/>
      <c r="E35" s="127"/>
      <c r="F35" s="1434" t="s">
        <v>498</v>
      </c>
      <c r="G35" s="1435"/>
      <c r="H35" s="1435"/>
      <c r="I35" s="1435"/>
      <c r="J35" s="1435"/>
      <c r="K35" s="1435"/>
      <c r="L35" s="1435"/>
      <c r="M35" s="1435"/>
      <c r="N35" s="1435"/>
      <c r="O35" s="1435"/>
      <c r="P35" s="1436"/>
      <c r="Q35" s="1712">
        <f>Q36+Q37-Q38</f>
        <v>0</v>
      </c>
      <c r="R35" s="1713"/>
      <c r="S35" s="1713"/>
      <c r="T35" s="1713"/>
      <c r="U35" s="1713"/>
      <c r="V35" s="1713"/>
      <c r="W35" s="1713"/>
      <c r="X35" s="1713"/>
      <c r="Y35" s="1713"/>
      <c r="Z35" s="1713"/>
      <c r="AA35" s="1713"/>
      <c r="AB35" s="1713"/>
      <c r="AC35" s="1713"/>
      <c r="AD35" s="1713"/>
      <c r="AE35" s="1713"/>
      <c r="AF35" s="1713"/>
      <c r="AG35" s="1713"/>
      <c r="AH35" s="68" t="s">
        <v>188</v>
      </c>
    </row>
    <row r="36" spans="2:34" ht="50.4" customHeight="1">
      <c r="C36" s="579"/>
      <c r="E36" s="126"/>
      <c r="F36" s="128"/>
      <c r="G36" s="1380" t="s">
        <v>499</v>
      </c>
      <c r="H36" s="1381"/>
      <c r="I36" s="1381"/>
      <c r="J36" s="1381"/>
      <c r="K36" s="1381"/>
      <c r="L36" s="1381"/>
      <c r="M36" s="1381"/>
      <c r="N36" s="1381"/>
      <c r="O36" s="1381"/>
      <c r="P36" s="1382"/>
      <c r="Q36" s="1712">
        <f>'【様式６別添１】賃金改善明細書（職員別）'!T44</f>
        <v>0</v>
      </c>
      <c r="R36" s="1713"/>
      <c r="S36" s="1713"/>
      <c r="T36" s="1713"/>
      <c r="U36" s="1713"/>
      <c r="V36" s="1713"/>
      <c r="W36" s="1713"/>
      <c r="X36" s="1713"/>
      <c r="Y36" s="1713"/>
      <c r="Z36" s="1713"/>
      <c r="AA36" s="1713"/>
      <c r="AB36" s="1713"/>
      <c r="AC36" s="1713"/>
      <c r="AD36" s="1713"/>
      <c r="AE36" s="1713"/>
      <c r="AF36" s="1713"/>
      <c r="AG36" s="1713"/>
      <c r="AH36" s="66" t="s">
        <v>188</v>
      </c>
    </row>
    <row r="37" spans="2:34" ht="45" customHeight="1">
      <c r="C37" s="579"/>
      <c r="E37" s="126"/>
      <c r="F37" s="538"/>
      <c r="G37" s="1380" t="s">
        <v>292</v>
      </c>
      <c r="H37" s="1381"/>
      <c r="I37" s="1381"/>
      <c r="J37" s="1381"/>
      <c r="K37" s="1381"/>
      <c r="L37" s="1381"/>
      <c r="M37" s="1381"/>
      <c r="N37" s="1381"/>
      <c r="O37" s="1381"/>
      <c r="P37" s="1382"/>
      <c r="Q37" s="1712">
        <f>'【様式６別添１】賃金改善明細書（職員別）'!U44</f>
        <v>0</v>
      </c>
      <c r="R37" s="1713"/>
      <c r="S37" s="1713"/>
      <c r="T37" s="1713"/>
      <c r="U37" s="1713"/>
      <c r="V37" s="1713"/>
      <c r="W37" s="1713"/>
      <c r="X37" s="1713"/>
      <c r="Y37" s="1713"/>
      <c r="Z37" s="1713"/>
      <c r="AA37" s="1713"/>
      <c r="AB37" s="1713"/>
      <c r="AC37" s="1713"/>
      <c r="AD37" s="1713"/>
      <c r="AE37" s="1713"/>
      <c r="AF37" s="1713"/>
      <c r="AG37" s="1713"/>
      <c r="AH37" s="67" t="s">
        <v>188</v>
      </c>
    </row>
    <row r="38" spans="2:34" ht="45" customHeight="1">
      <c r="C38" s="579"/>
      <c r="E38" s="298"/>
      <c r="F38" s="555"/>
      <c r="G38" s="1380" t="s">
        <v>468</v>
      </c>
      <c r="H38" s="1381"/>
      <c r="I38" s="1381"/>
      <c r="J38" s="1381"/>
      <c r="K38" s="1381"/>
      <c r="L38" s="1381"/>
      <c r="M38" s="1381"/>
      <c r="N38" s="1381"/>
      <c r="O38" s="1381"/>
      <c r="P38" s="1382"/>
      <c r="Q38" s="1712">
        <f>'【様式６別添１】賃金改善明細書（職員別）'!V44</f>
        <v>0</v>
      </c>
      <c r="R38" s="1713"/>
      <c r="S38" s="1713"/>
      <c r="T38" s="1713"/>
      <c r="U38" s="1713"/>
      <c r="V38" s="1713"/>
      <c r="W38" s="1713"/>
      <c r="X38" s="1713"/>
      <c r="Y38" s="1713"/>
      <c r="Z38" s="1713"/>
      <c r="AA38" s="1713"/>
      <c r="AB38" s="1713"/>
      <c r="AC38" s="1713"/>
      <c r="AD38" s="1713"/>
      <c r="AE38" s="1713"/>
      <c r="AF38" s="1713"/>
      <c r="AG38" s="1713"/>
      <c r="AH38" s="67" t="s">
        <v>188</v>
      </c>
    </row>
    <row r="39" spans="2:34" ht="17.100000000000001" customHeight="1" thickBot="1">
      <c r="C39" s="130"/>
      <c r="D39" s="330"/>
      <c r="E39" s="239" t="s">
        <v>500</v>
      </c>
      <c r="F39" s="240"/>
      <c r="G39" s="400"/>
      <c r="H39" s="400"/>
      <c r="I39" s="400"/>
      <c r="J39" s="400"/>
      <c r="K39" s="400"/>
      <c r="L39" s="400"/>
      <c r="M39" s="400"/>
      <c r="N39" s="400"/>
      <c r="O39" s="400"/>
      <c r="P39" s="401"/>
      <c r="Q39" s="1813">
        <f>IF(Z49="加算Ⅰ新規事由あり",'【様式６別添１】賃金改善明細書（職員別）'!AG45,0)</f>
        <v>0</v>
      </c>
      <c r="R39" s="1814"/>
      <c r="S39" s="1814"/>
      <c r="T39" s="1814"/>
      <c r="U39" s="1814"/>
      <c r="V39" s="1814"/>
      <c r="W39" s="1814"/>
      <c r="X39" s="1814"/>
      <c r="Y39" s="1814"/>
      <c r="Z39" s="1814"/>
      <c r="AA39" s="1814"/>
      <c r="AB39" s="1814"/>
      <c r="AC39" s="1814"/>
      <c r="AD39" s="1814"/>
      <c r="AE39" s="1814"/>
      <c r="AF39" s="1814"/>
      <c r="AG39" s="1814"/>
      <c r="AH39" s="92" t="s">
        <v>188</v>
      </c>
    </row>
    <row r="40" spans="2:34" ht="15" customHeight="1">
      <c r="C40" s="268"/>
      <c r="E40" s="121"/>
      <c r="F40" s="121"/>
      <c r="G40"/>
      <c r="H40"/>
      <c r="I40"/>
      <c r="J40"/>
      <c r="K40"/>
      <c r="L40"/>
      <c r="M40"/>
      <c r="N40"/>
      <c r="O40"/>
      <c r="P40"/>
      <c r="Q40" s="268"/>
      <c r="R40" s="268"/>
      <c r="S40" s="268"/>
      <c r="T40" s="268"/>
      <c r="U40" s="268"/>
      <c r="V40" s="268"/>
      <c r="W40" s="268"/>
      <c r="X40" s="268"/>
      <c r="Y40" s="268"/>
      <c r="Z40" s="268"/>
      <c r="AA40" s="268"/>
      <c r="AB40" s="268"/>
      <c r="AC40" s="268"/>
      <c r="AD40" s="268"/>
      <c r="AE40" s="268"/>
      <c r="AF40" s="268"/>
      <c r="AG40" s="268"/>
      <c r="AH40" s="300"/>
    </row>
    <row r="41" spans="2:34" s="57" customFormat="1" ht="18" customHeight="1" thickBot="1">
      <c r="B41" s="1" t="s">
        <v>293</v>
      </c>
      <c r="AH41" s="13"/>
    </row>
    <row r="42" spans="2:34" s="57" customFormat="1" ht="18" customHeight="1">
      <c r="C42" s="233" t="s">
        <v>77</v>
      </c>
      <c r="D42" s="1449" t="s">
        <v>294</v>
      </c>
      <c r="E42" s="1754"/>
      <c r="F42" s="1754"/>
      <c r="G42" s="1754"/>
      <c r="H42" s="1754"/>
      <c r="I42" s="1754"/>
      <c r="J42" s="1754"/>
      <c r="K42" s="1754"/>
      <c r="L42" s="1754"/>
      <c r="M42" s="1754"/>
      <c r="N42" s="1754"/>
      <c r="O42" s="1754"/>
      <c r="P42" s="1755"/>
      <c r="Q42" s="1446">
        <f>IFERROR(SUMIF(【様式６別添２】一覧表!D9:D38,【様式６】実績報告書Ⅰ!V5,【様式６別添２】一覧表!E9:E38),0)</f>
        <v>0</v>
      </c>
      <c r="R42" s="1447"/>
      <c r="S42" s="1447"/>
      <c r="T42" s="1447"/>
      <c r="U42" s="1447"/>
      <c r="V42" s="1447"/>
      <c r="W42" s="1447"/>
      <c r="X42" s="1447"/>
      <c r="Y42" s="1447"/>
      <c r="Z42" s="1447"/>
      <c r="AA42" s="1447"/>
      <c r="AB42" s="1447"/>
      <c r="AC42" s="1447"/>
      <c r="AD42" s="1447"/>
      <c r="AE42" s="1447"/>
      <c r="AF42" s="1447"/>
      <c r="AG42" s="1448"/>
      <c r="AH42" s="89" t="s">
        <v>188</v>
      </c>
    </row>
    <row r="43" spans="2:34" s="57" customFormat="1" ht="18" customHeight="1">
      <c r="C43" s="173"/>
      <c r="D43" s="118"/>
      <c r="E43" s="174"/>
      <c r="F43" s="174"/>
      <c r="G43" s="174"/>
      <c r="H43" s="1803" t="s">
        <v>205</v>
      </c>
      <c r="I43" s="1804"/>
      <c r="J43" s="1804"/>
      <c r="K43" s="1804"/>
      <c r="L43" s="1804"/>
      <c r="M43" s="1804"/>
      <c r="N43" s="1804"/>
      <c r="O43" s="1804"/>
      <c r="P43" s="1805"/>
      <c r="Q43" s="1802">
        <f>IFERROR(SUMIF(【様式６別添２】一覧表!D9:D38,【様式６】実績報告書Ⅰ!V5,【様式６別添２】一覧表!F9:F38),0)</f>
        <v>0</v>
      </c>
      <c r="R43" s="1384"/>
      <c r="S43" s="1384"/>
      <c r="T43" s="1384"/>
      <c r="U43" s="1384"/>
      <c r="V43" s="1384"/>
      <c r="W43" s="1384"/>
      <c r="X43" s="1384"/>
      <c r="Y43" s="1384"/>
      <c r="Z43" s="1384"/>
      <c r="AA43" s="1384"/>
      <c r="AB43" s="1384"/>
      <c r="AC43" s="1384"/>
      <c r="AD43" s="1384"/>
      <c r="AE43" s="1384"/>
      <c r="AF43" s="1384"/>
      <c r="AG43" s="1384"/>
      <c r="AH43" s="112" t="s">
        <v>188</v>
      </c>
    </row>
    <row r="44" spans="2:34" s="57" customFormat="1" ht="18" customHeight="1">
      <c r="C44" s="242" t="s">
        <v>206</v>
      </c>
      <c r="D44" s="1369" t="s">
        <v>295</v>
      </c>
      <c r="E44" s="1826"/>
      <c r="F44" s="1826"/>
      <c r="G44" s="1826"/>
      <c r="H44" s="1826"/>
      <c r="I44" s="1826"/>
      <c r="J44" s="1826"/>
      <c r="K44" s="1826"/>
      <c r="L44" s="1826"/>
      <c r="M44" s="1826"/>
      <c r="N44" s="1826"/>
      <c r="O44" s="1826"/>
      <c r="P44" s="1827"/>
      <c r="Q44" s="1802">
        <f>IFERROR(SUMIF(【様式６別添２】一覧表!D9:D38,【様式６】実績報告書Ⅰ!V5,【様式６別添２】一覧表!G9:G38),0)</f>
        <v>0</v>
      </c>
      <c r="R44" s="1384"/>
      <c r="S44" s="1384"/>
      <c r="T44" s="1384"/>
      <c r="U44" s="1384"/>
      <c r="V44" s="1384"/>
      <c r="W44" s="1384"/>
      <c r="X44" s="1384"/>
      <c r="Y44" s="1384"/>
      <c r="Z44" s="1384"/>
      <c r="AA44" s="1384"/>
      <c r="AB44" s="1384"/>
      <c r="AC44" s="1384"/>
      <c r="AD44" s="1384"/>
      <c r="AE44" s="1384"/>
      <c r="AF44" s="1384"/>
      <c r="AG44" s="1384"/>
      <c r="AH44" s="112" t="s">
        <v>188</v>
      </c>
    </row>
    <row r="45" spans="2:34" s="57" customFormat="1" ht="18" customHeight="1" thickBot="1">
      <c r="C45" s="130"/>
      <c r="D45" s="226"/>
      <c r="E45" s="227"/>
      <c r="F45" s="227"/>
      <c r="G45" s="227"/>
      <c r="H45" s="1729" t="s">
        <v>208</v>
      </c>
      <c r="I45" s="1730"/>
      <c r="J45" s="1730"/>
      <c r="K45" s="1730"/>
      <c r="L45" s="1730"/>
      <c r="M45" s="1730"/>
      <c r="N45" s="1730"/>
      <c r="O45" s="1730"/>
      <c r="P45" s="1731"/>
      <c r="Q45" s="1797">
        <f>IFERROR(SUMIF(【様式６別添２】一覧表!D9:D38,【様式６】実績報告書Ⅰ!V5,【様式６別添２】一覧表!H9:H38),0)</f>
        <v>0</v>
      </c>
      <c r="R45" s="1798"/>
      <c r="S45" s="1798"/>
      <c r="T45" s="1798"/>
      <c r="U45" s="1798"/>
      <c r="V45" s="1798"/>
      <c r="W45" s="1798"/>
      <c r="X45" s="1798"/>
      <c r="Y45" s="1798"/>
      <c r="Z45" s="1798"/>
      <c r="AA45" s="1798"/>
      <c r="AB45" s="1798"/>
      <c r="AC45" s="1798"/>
      <c r="AD45" s="1798"/>
      <c r="AE45" s="1798"/>
      <c r="AF45" s="1798"/>
      <c r="AG45" s="1798"/>
      <c r="AH45" s="73" t="s">
        <v>188</v>
      </c>
    </row>
    <row r="46" spans="2:34" s="57" customFormat="1" ht="18" customHeight="1">
      <c r="C46" s="70" t="s">
        <v>25</v>
      </c>
      <c r="D46" s="1444" t="s">
        <v>296</v>
      </c>
      <c r="E46" s="1799"/>
      <c r="F46" s="1799"/>
      <c r="G46" s="1799"/>
      <c r="H46" s="1799"/>
      <c r="I46" s="1799"/>
      <c r="J46" s="1799"/>
      <c r="K46" s="1799"/>
      <c r="L46" s="1799"/>
      <c r="M46" s="1799"/>
      <c r="N46" s="1799"/>
      <c r="O46" s="1799"/>
      <c r="P46" s="1799"/>
      <c r="Q46" s="1799"/>
      <c r="R46" s="1799"/>
      <c r="S46" s="1799"/>
      <c r="T46" s="1799"/>
      <c r="U46" s="1799"/>
      <c r="V46" s="1799"/>
      <c r="W46" s="1799"/>
      <c r="X46" s="1799"/>
      <c r="Y46" s="1799"/>
      <c r="Z46" s="1799"/>
      <c r="AA46" s="1799"/>
      <c r="AB46" s="1799"/>
      <c r="AC46" s="1799"/>
      <c r="AD46" s="1799"/>
      <c r="AE46" s="1799"/>
      <c r="AF46" s="1799"/>
      <c r="AG46" s="1799"/>
      <c r="AH46" s="1799"/>
    </row>
    <row r="47" spans="2:34" ht="17.100000000000001" customHeight="1">
      <c r="C47" s="268"/>
      <c r="E47" s="121"/>
      <c r="F47" s="121"/>
      <c r="G47"/>
      <c r="H47"/>
      <c r="I47"/>
      <c r="J47"/>
      <c r="K47"/>
      <c r="L47"/>
      <c r="M47"/>
      <c r="N47"/>
      <c r="O47"/>
      <c r="P47"/>
      <c r="Q47" s="268"/>
      <c r="R47" s="268"/>
      <c r="S47" s="268"/>
      <c r="T47" s="268"/>
      <c r="U47" s="268"/>
      <c r="V47" s="268"/>
      <c r="W47" s="268"/>
      <c r="X47" s="268"/>
      <c r="Y47" s="268"/>
      <c r="Z47" s="268"/>
      <c r="AA47" s="268"/>
      <c r="AB47" s="268"/>
      <c r="AC47" s="268"/>
      <c r="AD47" s="268"/>
      <c r="AE47" s="268"/>
      <c r="AF47" s="268"/>
      <c r="AG47" s="268"/>
      <c r="AH47" s="300"/>
    </row>
    <row r="48" spans="2:34" ht="17.100000000000001" customHeight="1" thickBot="1">
      <c r="B48" s="1" t="s">
        <v>297</v>
      </c>
      <c r="C48" s="331"/>
      <c r="D48" s="332"/>
      <c r="E48" s="332"/>
      <c r="F48" s="332"/>
      <c r="G48" s="332"/>
      <c r="H48" s="332"/>
      <c r="I48" s="332"/>
      <c r="J48" s="332"/>
      <c r="K48" s="332"/>
      <c r="L48"/>
      <c r="M48"/>
      <c r="N48"/>
      <c r="O48"/>
      <c r="P48"/>
      <c r="Q48" s="268"/>
      <c r="R48" s="268"/>
      <c r="S48" s="268"/>
      <c r="T48" s="268"/>
      <c r="U48" s="268"/>
      <c r="V48" s="268"/>
      <c r="W48" s="268"/>
      <c r="X48" s="268"/>
      <c r="Y48" s="268"/>
      <c r="Z48" s="268"/>
      <c r="AA48" s="268"/>
      <c r="AB48" s="268"/>
      <c r="AC48" s="268"/>
      <c r="AD48" s="268"/>
      <c r="AE48" s="268"/>
      <c r="AF48" s="268"/>
      <c r="AG48" s="268"/>
      <c r="AH48" s="300"/>
    </row>
    <row r="49" spans="2:48" ht="30" customHeight="1">
      <c r="C49" s="333" t="s">
        <v>77</v>
      </c>
      <c r="D49" s="1800" t="s">
        <v>298</v>
      </c>
      <c r="E49" s="1801"/>
      <c r="F49" s="1801"/>
      <c r="G49" s="1801"/>
      <c r="H49" s="1801"/>
      <c r="I49" s="1801"/>
      <c r="J49" s="1801"/>
      <c r="K49" s="1801"/>
      <c r="L49" s="1801"/>
      <c r="M49" s="1801"/>
      <c r="N49" s="1801"/>
      <c r="O49" s="1801"/>
      <c r="P49" s="1801"/>
      <c r="Q49" s="1820" t="s">
        <v>299</v>
      </c>
      <c r="R49" s="1821"/>
      <c r="S49" s="1821"/>
      <c r="T49" s="1821"/>
      <c r="U49" s="1821"/>
      <c r="V49" s="1821"/>
      <c r="W49" s="1821"/>
      <c r="X49" s="1821"/>
      <c r="Y49" s="1822"/>
      <c r="Z49" s="1823"/>
      <c r="AA49" s="1824"/>
      <c r="AB49" s="1824"/>
      <c r="AC49" s="1824"/>
      <c r="AD49" s="1824"/>
      <c r="AE49" s="1824"/>
      <c r="AF49" s="1824"/>
      <c r="AG49" s="1824"/>
      <c r="AH49" s="1825"/>
      <c r="AK49" s="1" t="s">
        <v>300</v>
      </c>
      <c r="AL49" s="334"/>
    </row>
    <row r="50" spans="2:48" ht="99.9" customHeight="1">
      <c r="C50" s="313"/>
      <c r="D50" s="1817" t="s">
        <v>301</v>
      </c>
      <c r="E50" s="1818"/>
      <c r="F50" s="1818"/>
      <c r="G50" s="1818"/>
      <c r="H50" s="1818"/>
      <c r="I50" s="1818"/>
      <c r="J50" s="1818"/>
      <c r="K50" s="1818"/>
      <c r="L50" s="1818"/>
      <c r="M50" s="1818"/>
      <c r="N50" s="1818"/>
      <c r="O50" s="1818"/>
      <c r="P50" s="1819"/>
      <c r="Q50" s="1815">
        <f>IF(Z49="加算Ⅰ新規事由あり",Q24-Q29,ROUNDDOWN(Q35-(Q31-Q32-Q33-Q34)-Q43+Q45,-3))</f>
        <v>0</v>
      </c>
      <c r="R50" s="1816"/>
      <c r="S50" s="1816"/>
      <c r="T50" s="1816"/>
      <c r="U50" s="1816"/>
      <c r="V50" s="1816"/>
      <c r="W50" s="1816"/>
      <c r="X50" s="1816"/>
      <c r="Y50" s="1816"/>
      <c r="Z50" s="1816"/>
      <c r="AA50" s="1816"/>
      <c r="AB50" s="1816"/>
      <c r="AC50" s="1816"/>
      <c r="AD50" s="1816"/>
      <c r="AE50" s="1816"/>
      <c r="AF50" s="1816"/>
      <c r="AG50" s="1816"/>
      <c r="AH50" s="335" t="s">
        <v>188</v>
      </c>
      <c r="AK50" s="1" t="s">
        <v>302</v>
      </c>
      <c r="AL50" s="334"/>
    </row>
    <row r="51" spans="2:48" ht="20.25" customHeight="1">
      <c r="C51" s="336" t="s">
        <v>303</v>
      </c>
      <c r="D51" s="402"/>
      <c r="E51" s="402"/>
      <c r="F51" s="402"/>
      <c r="G51" s="402"/>
      <c r="H51" s="402"/>
      <c r="I51" s="402"/>
      <c r="J51" s="402"/>
      <c r="K51" s="402"/>
      <c r="L51" s="402"/>
      <c r="M51" s="402"/>
      <c r="N51" s="402"/>
      <c r="O51" s="402"/>
      <c r="P51" s="402"/>
      <c r="Q51" s="402"/>
      <c r="R51" s="337"/>
      <c r="S51" s="337"/>
      <c r="T51" s="337"/>
      <c r="U51" s="337"/>
      <c r="V51" s="337"/>
      <c r="W51" s="337"/>
      <c r="X51" s="337"/>
      <c r="Y51" s="337"/>
      <c r="Z51" s="337"/>
      <c r="AA51" s="337"/>
      <c r="AB51" s="337"/>
      <c r="AC51" s="337"/>
      <c r="AD51" s="337"/>
      <c r="AE51" s="337"/>
      <c r="AF51" s="337"/>
      <c r="AG51" s="337"/>
      <c r="AH51" s="338"/>
    </row>
    <row r="52" spans="2:48" ht="18.75" customHeight="1">
      <c r="C52" s="1785" t="s">
        <v>84</v>
      </c>
      <c r="D52" s="1737" t="s">
        <v>304</v>
      </c>
      <c r="E52" s="1356"/>
      <c r="F52" s="1356"/>
      <c r="G52" s="1356"/>
      <c r="H52" s="1356"/>
      <c r="I52" s="1356"/>
      <c r="J52" s="1356"/>
      <c r="K52" s="1356"/>
      <c r="L52" s="1356"/>
      <c r="M52" s="1356"/>
      <c r="N52" s="1356"/>
      <c r="O52" s="1356"/>
      <c r="P52" s="1670"/>
      <c r="Q52" s="1741" t="s">
        <v>276</v>
      </c>
      <c r="R52" s="1795"/>
      <c r="S52" s="1795"/>
      <c r="T52" s="1795"/>
      <c r="U52" s="1795"/>
      <c r="V52" s="1795"/>
      <c r="W52" s="1795"/>
      <c r="X52" s="1795"/>
      <c r="Y52" s="1796"/>
      <c r="Z52" s="1741" t="s">
        <v>277</v>
      </c>
      <c r="AA52" s="1742"/>
      <c r="AB52" s="1742"/>
      <c r="AC52" s="1742"/>
      <c r="AD52" s="1742"/>
      <c r="AE52" s="1742"/>
      <c r="AF52" s="1742"/>
      <c r="AG52" s="1742"/>
      <c r="AH52" s="1743"/>
    </row>
    <row r="53" spans="2:48" ht="30" customHeight="1">
      <c r="C53" s="1786"/>
      <c r="D53" s="1738"/>
      <c r="E53" s="1739"/>
      <c r="F53" s="1739"/>
      <c r="G53" s="1739"/>
      <c r="H53" s="1739"/>
      <c r="I53" s="1739"/>
      <c r="J53" s="1739"/>
      <c r="K53" s="1739"/>
      <c r="L53" s="1739"/>
      <c r="M53" s="1739"/>
      <c r="N53" s="1739"/>
      <c r="O53" s="1739"/>
      <c r="P53" s="1740"/>
      <c r="Q53" s="1744" t="str">
        <f>IF(Q50&gt;0,TEXT(Q50,"#,##0円"),"残額なし")</f>
        <v>残額なし</v>
      </c>
      <c r="R53" s="1745"/>
      <c r="S53" s="1745"/>
      <c r="T53" s="1745"/>
      <c r="U53" s="1745"/>
      <c r="V53" s="1745"/>
      <c r="W53" s="1745"/>
      <c r="X53" s="1745"/>
      <c r="Y53" s="1746"/>
      <c r="Z53" s="1747"/>
      <c r="AA53" s="1748"/>
      <c r="AB53" s="1748"/>
      <c r="AC53" s="1748"/>
      <c r="AD53" s="1748"/>
      <c r="AE53" s="1748"/>
      <c r="AF53" s="1748"/>
      <c r="AG53" s="1748"/>
      <c r="AH53" s="1749"/>
    </row>
    <row r="54" spans="2:48" ht="17.100000000000001" customHeight="1">
      <c r="C54" s="1787" t="s">
        <v>206</v>
      </c>
      <c r="D54" s="1791" t="s">
        <v>305</v>
      </c>
      <c r="E54" s="1792"/>
      <c r="F54" s="1792"/>
      <c r="G54" s="1792"/>
      <c r="H54" s="1792"/>
      <c r="I54" s="1792"/>
      <c r="J54" s="1792"/>
      <c r="K54" s="1792"/>
      <c r="L54" s="1792"/>
      <c r="M54" s="1792"/>
      <c r="N54" s="1792"/>
      <c r="O54" s="1792"/>
      <c r="P54" s="1792"/>
      <c r="Q54" s="90"/>
      <c r="R54" s="1767" t="s">
        <v>279</v>
      </c>
      <c r="S54" s="1767"/>
      <c r="T54" s="1767"/>
      <c r="U54" s="1767"/>
      <c r="V54" s="1767"/>
      <c r="W54" s="1767"/>
      <c r="X54" s="1767"/>
      <c r="Y54" s="1767"/>
      <c r="Z54" s="1767"/>
      <c r="AA54" s="1767"/>
      <c r="AB54" s="1767"/>
      <c r="AC54" s="1767"/>
      <c r="AD54" s="1767"/>
      <c r="AE54" s="1767"/>
      <c r="AF54" s="1767"/>
      <c r="AG54" s="1767"/>
      <c r="AH54" s="1768"/>
    </row>
    <row r="55" spans="2:48" ht="17.100000000000001" customHeight="1">
      <c r="C55" s="1788"/>
      <c r="D55" s="1793"/>
      <c r="E55" s="1794"/>
      <c r="F55" s="1794"/>
      <c r="G55" s="1794"/>
      <c r="H55" s="1794"/>
      <c r="I55" s="1794"/>
      <c r="J55" s="1794"/>
      <c r="K55" s="1794"/>
      <c r="L55" s="1794"/>
      <c r="M55" s="1794"/>
      <c r="N55" s="1794"/>
      <c r="O55" s="1794"/>
      <c r="P55" s="1794"/>
      <c r="Q55" s="90"/>
      <c r="R55" s="1779" t="s">
        <v>281</v>
      </c>
      <c r="S55" s="1779"/>
      <c r="T55" s="1779"/>
      <c r="U55" s="1779"/>
      <c r="V55" s="1779"/>
      <c r="W55" s="1779"/>
      <c r="X55" s="1779"/>
      <c r="Y55" s="1779"/>
      <c r="Z55" s="1779"/>
      <c r="AA55" s="1779"/>
      <c r="AB55" s="1779"/>
      <c r="AC55" s="1779"/>
      <c r="AD55" s="1779"/>
      <c r="AE55" s="1779"/>
      <c r="AF55" s="1779"/>
      <c r="AG55" s="1779"/>
      <c r="AH55" s="1780"/>
    </row>
    <row r="56" spans="2:48" ht="17.100000000000001" customHeight="1">
      <c r="C56" s="1788"/>
      <c r="D56" s="1793"/>
      <c r="E56" s="1794"/>
      <c r="F56" s="1794"/>
      <c r="G56" s="1794"/>
      <c r="H56" s="1794"/>
      <c r="I56" s="1794"/>
      <c r="J56" s="1794"/>
      <c r="K56" s="1794"/>
      <c r="L56" s="1794"/>
      <c r="M56" s="1794"/>
      <c r="N56" s="1794"/>
      <c r="O56" s="1794"/>
      <c r="P56" s="1794"/>
      <c r="Q56" s="90"/>
      <c r="R56" s="1781" t="s">
        <v>282</v>
      </c>
      <c r="S56" s="1781"/>
      <c r="T56" s="1781"/>
      <c r="U56" s="1781"/>
      <c r="V56" s="1781"/>
      <c r="W56" s="1781"/>
      <c r="X56" s="1781"/>
      <c r="Y56" s="1781"/>
      <c r="Z56" s="1781"/>
      <c r="AA56" s="1781"/>
      <c r="AB56" s="1781"/>
      <c r="AC56" s="1781"/>
      <c r="AD56" s="1781"/>
      <c r="AE56" s="1781"/>
      <c r="AF56" s="1781"/>
      <c r="AG56" s="1781"/>
      <c r="AH56" s="1782"/>
    </row>
    <row r="57" spans="2:48" ht="17.100000000000001" customHeight="1">
      <c r="C57" s="1788"/>
      <c r="D57" s="1793"/>
      <c r="E57" s="1794"/>
      <c r="F57" s="1794"/>
      <c r="G57" s="1794"/>
      <c r="H57" s="1794"/>
      <c r="I57" s="1794"/>
      <c r="J57" s="1794"/>
      <c r="K57" s="1794"/>
      <c r="L57" s="1794"/>
      <c r="M57" s="1794"/>
      <c r="N57" s="1794"/>
      <c r="O57" s="1794"/>
      <c r="P57" s="1794"/>
      <c r="Q57" s="90"/>
      <c r="R57" s="1783" t="s">
        <v>283</v>
      </c>
      <c r="S57" s="1783"/>
      <c r="T57" s="1783"/>
      <c r="U57" s="1783"/>
      <c r="V57" s="1783"/>
      <c r="W57" s="1783"/>
      <c r="X57" s="1783"/>
      <c r="Y57" s="1783"/>
      <c r="Z57" s="1783"/>
      <c r="AA57" s="1783"/>
      <c r="AB57" s="1783"/>
      <c r="AC57" s="1783"/>
      <c r="AD57" s="1783"/>
      <c r="AE57" s="1783"/>
      <c r="AF57" s="1783"/>
      <c r="AG57" s="1783"/>
      <c r="AH57" s="1784"/>
      <c r="AV57" s="1" t="s">
        <v>306</v>
      </c>
    </row>
    <row r="58" spans="2:48" ht="27.75" customHeight="1" thickBot="1">
      <c r="C58" s="314"/>
      <c r="D58" s="1759" t="s">
        <v>440</v>
      </c>
      <c r="E58" s="1760"/>
      <c r="F58" s="1760"/>
      <c r="G58" s="1760"/>
      <c r="H58" s="1760"/>
      <c r="I58" s="1760"/>
      <c r="J58" s="1760"/>
      <c r="K58" s="1760"/>
      <c r="L58" s="1760"/>
      <c r="M58" s="1760"/>
      <c r="N58" s="1760"/>
      <c r="O58" s="1760"/>
      <c r="P58" s="1761"/>
      <c r="Q58" s="1714"/>
      <c r="R58" s="1715"/>
      <c r="S58" s="1715"/>
      <c r="T58" s="1715"/>
      <c r="U58" s="1715"/>
      <c r="V58" s="1715"/>
      <c r="W58" s="1715"/>
      <c r="X58" s="1715"/>
      <c r="Y58" s="1715"/>
      <c r="Z58" s="1715"/>
      <c r="AA58" s="1715"/>
      <c r="AB58" s="1715"/>
      <c r="AC58" s="1715"/>
      <c r="AD58" s="1715"/>
      <c r="AE58" s="1715"/>
      <c r="AF58" s="1715"/>
      <c r="AG58" s="1715"/>
      <c r="AH58" s="1716"/>
    </row>
    <row r="59" spans="2:48" ht="18" customHeight="1">
      <c r="B59" s="13"/>
      <c r="C59" s="13" t="s">
        <v>25</v>
      </c>
      <c r="D59" s="13" t="s">
        <v>307</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2:48" ht="9" customHeight="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row>
    <row r="61" spans="2:48" ht="15.9" customHeight="1">
      <c r="C61" s="1" t="s">
        <v>308</v>
      </c>
    </row>
    <row r="62" spans="2:48" ht="15.9" customHeight="1">
      <c r="Q62" s="1812" t="s">
        <v>95</v>
      </c>
      <c r="R62" s="1812"/>
      <c r="S62" s="1812"/>
      <c r="T62" s="1812"/>
      <c r="U62" s="1812"/>
      <c r="V62" s="1812"/>
      <c r="W62" s="1812"/>
      <c r="X62" s="1812"/>
      <c r="Y62" s="1166"/>
      <c r="Z62" s="1166"/>
      <c r="AA62" s="1166"/>
      <c r="AB62" s="1166"/>
      <c r="AC62" s="1166"/>
      <c r="AD62" s="1166"/>
      <c r="AE62" s="1166"/>
      <c r="AF62" s="1166"/>
      <c r="AG62" s="1166"/>
      <c r="AH62" s="1166"/>
    </row>
    <row r="63" spans="2:48" ht="30" customHeight="1">
      <c r="S63" s="1810" t="s">
        <v>96</v>
      </c>
      <c r="T63" s="1810"/>
      <c r="U63" s="1810"/>
      <c r="V63" s="1810"/>
      <c r="W63" s="1810"/>
      <c r="X63" s="1810"/>
      <c r="Y63" s="1811">
        <f>事業者入力!D9</f>
        <v>0</v>
      </c>
      <c r="Z63" s="1811"/>
      <c r="AA63" s="1811"/>
      <c r="AB63" s="1811"/>
      <c r="AC63" s="1811"/>
      <c r="AD63" s="1811"/>
      <c r="AE63" s="1811"/>
      <c r="AF63" s="1811"/>
      <c r="AG63" s="1811"/>
      <c r="AH63" s="1811"/>
    </row>
    <row r="64" spans="2:48" ht="30" customHeight="1">
      <c r="S64" s="1808" t="s">
        <v>97</v>
      </c>
      <c r="T64" s="1808"/>
      <c r="U64" s="1808"/>
      <c r="V64" s="1808"/>
      <c r="W64" s="1808"/>
      <c r="X64" s="1808"/>
      <c r="Y64" s="1809">
        <f>事業者入力!D11</f>
        <v>0</v>
      </c>
      <c r="Z64" s="1809"/>
      <c r="AA64" s="1809"/>
      <c r="AB64" s="1809"/>
      <c r="AC64" s="1809"/>
      <c r="AD64" s="1809"/>
      <c r="AE64" s="1809"/>
      <c r="AF64" s="1809"/>
      <c r="AG64" s="1809"/>
      <c r="AH64" s="1809"/>
    </row>
  </sheetData>
  <sheetProtection insertRows="0"/>
  <mergeCells count="91">
    <mergeCell ref="C11:C12"/>
    <mergeCell ref="S64:X64"/>
    <mergeCell ref="Y64:AH64"/>
    <mergeCell ref="Y62:AH62"/>
    <mergeCell ref="S63:X63"/>
    <mergeCell ref="Y63:AH63"/>
    <mergeCell ref="Q58:AH58"/>
    <mergeCell ref="D58:P58"/>
    <mergeCell ref="Q62:X62"/>
    <mergeCell ref="Q35:AG35"/>
    <mergeCell ref="Q39:AG39"/>
    <mergeCell ref="Q50:AG50"/>
    <mergeCell ref="D50:P50"/>
    <mergeCell ref="Q49:Y49"/>
    <mergeCell ref="Z49:AH49"/>
    <mergeCell ref="D44:P44"/>
    <mergeCell ref="G36:P36"/>
    <mergeCell ref="G38:P38"/>
    <mergeCell ref="Q37:AG37"/>
    <mergeCell ref="Q43:AG43"/>
    <mergeCell ref="H43:P43"/>
    <mergeCell ref="Q36:AG36"/>
    <mergeCell ref="Q45:AG45"/>
    <mergeCell ref="D46:AH46"/>
    <mergeCell ref="D49:P49"/>
    <mergeCell ref="Q44:AG44"/>
    <mergeCell ref="Q38:AG38"/>
    <mergeCell ref="R16:AH16"/>
    <mergeCell ref="R17:AH17"/>
    <mergeCell ref="R18:AH18"/>
    <mergeCell ref="C52:C53"/>
    <mergeCell ref="C54:C57"/>
    <mergeCell ref="Q53:Y53"/>
    <mergeCell ref="Z53:AH53"/>
    <mergeCell ref="D20:AH20"/>
    <mergeCell ref="D54:P57"/>
    <mergeCell ref="R54:AH54"/>
    <mergeCell ref="R55:AH55"/>
    <mergeCell ref="R56:AH56"/>
    <mergeCell ref="R57:AH57"/>
    <mergeCell ref="D52:P53"/>
    <mergeCell ref="Q52:Y52"/>
    <mergeCell ref="Z52:AH52"/>
    <mergeCell ref="D15:I15"/>
    <mergeCell ref="D19:P19"/>
    <mergeCell ref="F35:P35"/>
    <mergeCell ref="B2:AH2"/>
    <mergeCell ref="D23:P23"/>
    <mergeCell ref="P4:U4"/>
    <mergeCell ref="V4:AH4"/>
    <mergeCell ref="P5:U5"/>
    <mergeCell ref="P6:U6"/>
    <mergeCell ref="V6:AH6"/>
    <mergeCell ref="R15:AH15"/>
    <mergeCell ref="Q11:AG11"/>
    <mergeCell ref="V5:AH5"/>
    <mergeCell ref="P7:U7"/>
    <mergeCell ref="C13:C14"/>
    <mergeCell ref="D16:P18"/>
    <mergeCell ref="Q24:AG24"/>
    <mergeCell ref="F32:P32"/>
    <mergeCell ref="E30:P30"/>
    <mergeCell ref="H45:P45"/>
    <mergeCell ref="Q10:AG10"/>
    <mergeCell ref="D11:P11"/>
    <mergeCell ref="D13:P14"/>
    <mergeCell ref="Q13:Y13"/>
    <mergeCell ref="Z13:AH13"/>
    <mergeCell ref="Q14:Y14"/>
    <mergeCell ref="Z14:AH14"/>
    <mergeCell ref="Q23:AG23"/>
    <mergeCell ref="Q29:AG29"/>
    <mergeCell ref="G37:P37"/>
    <mergeCell ref="D42:P42"/>
    <mergeCell ref="Q42:AG42"/>
    <mergeCell ref="Q12:AG12"/>
    <mergeCell ref="F12:P12"/>
    <mergeCell ref="F34:P34"/>
    <mergeCell ref="Q34:AG34"/>
    <mergeCell ref="F31:P31"/>
    <mergeCell ref="F33:P33"/>
    <mergeCell ref="Q19:AH19"/>
    <mergeCell ref="Q32:AG32"/>
    <mergeCell ref="Q33:AG33"/>
    <mergeCell ref="D29:P29"/>
    <mergeCell ref="F24:P24"/>
    <mergeCell ref="D26:AH26"/>
    <mergeCell ref="D25:P25"/>
    <mergeCell ref="Q25:AH25"/>
    <mergeCell ref="Q31:AG31"/>
    <mergeCell ref="Q30:AG30"/>
  </mergeCells>
  <phoneticPr fontId="5"/>
  <dataValidations count="2">
    <dataValidation type="list" allowBlank="1" showInputMessage="1" showErrorMessage="1" sqref="Q54:Q57 Q15:Q18" xr:uid="{00000000-0002-0000-0800-000000000000}">
      <formula1>$AN$1:$AN$2</formula1>
    </dataValidation>
    <dataValidation type="list" allowBlank="1" showInputMessage="1" showErrorMessage="1" sqref="Z49" xr:uid="{00000000-0002-0000-0800-000001000000}">
      <formula1>$AK$49:$AK$50</formula1>
    </dataValidation>
  </dataValidations>
  <printOptions horizontalCentered="1"/>
  <pageMargins left="0.78740157480314965" right="0.78740157480314965" top="0.59055118110236227" bottom="0.59055118110236227" header="0.51181102362204722" footer="0.51181102362204722"/>
  <pageSetup paperSize="9" scale="52" orientation="portrait" r:id="rId1"/>
  <headerFooter alignWithMargins="0"/>
  <rowBreaks count="2" manualBreakCount="2">
    <brk id="46" max="34" man="1"/>
    <brk id="64" max="3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59999389629810485"/>
  </sheetPr>
  <dimension ref="A2:AM77"/>
  <sheetViews>
    <sheetView showGridLines="0" view="pageBreakPreview" zoomScale="60" zoomScaleNormal="100" workbookViewId="0">
      <selection activeCell="V4" sqref="V4"/>
    </sheetView>
  </sheetViews>
  <sheetFormatPr defaultColWidth="9.109375" defaultRowHeight="12"/>
  <cols>
    <col min="1" max="3" width="4.6640625" style="99" customWidth="1"/>
    <col min="4" max="4" width="15" style="99" customWidth="1"/>
    <col min="5" max="7" width="5.77734375" style="99" customWidth="1"/>
    <col min="8" max="8" width="16" style="99" customWidth="1"/>
    <col min="9" max="9" width="10.109375" style="99" customWidth="1"/>
    <col min="10" max="10" width="8.44140625" style="99" customWidth="1"/>
    <col min="11" max="11" width="18" style="99" customWidth="1"/>
    <col min="12" max="12" width="5.77734375" style="99" customWidth="1"/>
    <col min="13" max="13" width="3.77734375" style="99" customWidth="1"/>
    <col min="14" max="14" width="5.77734375" style="99" customWidth="1"/>
    <col min="15" max="15" width="3.77734375" style="99" customWidth="1"/>
    <col min="16" max="16" width="8.44140625" style="99" customWidth="1"/>
    <col min="17" max="19" width="15.77734375" style="99" customWidth="1"/>
    <col min="20" max="20" width="18.77734375" style="99" customWidth="1"/>
    <col min="21" max="22" width="14.77734375" style="99" customWidth="1"/>
    <col min="23" max="23" width="18.77734375" style="99" customWidth="1"/>
    <col min="24" max="26" width="15.77734375" style="99" customWidth="1"/>
    <col min="27" max="27" width="18.77734375" style="99" customWidth="1"/>
    <col min="28" max="32" width="15.77734375" style="99" customWidth="1"/>
    <col min="33" max="33" width="18.77734375" style="99" customWidth="1"/>
    <col min="34" max="35" width="19.44140625" style="99" customWidth="1"/>
    <col min="36" max="36" width="22.21875" style="99" customWidth="1"/>
    <col min="37" max="37" width="2.44140625" style="99" customWidth="1"/>
    <col min="38" max="16384" width="9.109375" style="99"/>
  </cols>
  <sheetData>
    <row r="2" spans="1:39" ht="25.05" customHeight="1">
      <c r="A2" s="740" t="s">
        <v>309</v>
      </c>
      <c r="B2" s="696"/>
      <c r="C2" s="696"/>
      <c r="D2" s="696"/>
      <c r="V2" s="847"/>
      <c r="W2" s="847"/>
      <c r="X2" s="138"/>
      <c r="Y2" s="139"/>
      <c r="Z2" s="139"/>
    </row>
    <row r="3" spans="1:39" ht="49.95" customHeight="1">
      <c r="A3" s="829"/>
      <c r="B3" s="829"/>
      <c r="C3" s="829"/>
      <c r="D3" s="1852" t="s">
        <v>618</v>
      </c>
      <c r="E3" s="1852"/>
      <c r="F3" s="1852"/>
      <c r="G3" s="1852"/>
      <c r="H3" s="1852"/>
      <c r="I3" s="1852"/>
      <c r="J3" s="1852"/>
      <c r="K3" s="1852"/>
      <c r="L3" s="1852"/>
      <c r="M3" s="1852"/>
      <c r="N3" s="1852"/>
      <c r="O3" s="1852"/>
      <c r="P3" s="1852"/>
      <c r="Q3" s="1852"/>
      <c r="R3" s="1852"/>
      <c r="S3" s="1852"/>
      <c r="T3" s="1852"/>
      <c r="V3" s="848"/>
      <c r="W3" s="848"/>
      <c r="X3" s="848"/>
      <c r="Y3" s="139"/>
      <c r="Z3" s="139"/>
    </row>
    <row r="4" spans="1:39" ht="49.95" customHeight="1">
      <c r="A4" s="829"/>
      <c r="B4" s="829"/>
      <c r="C4" s="829"/>
      <c r="D4" s="851"/>
      <c r="E4" s="1850" t="s">
        <v>614</v>
      </c>
      <c r="F4" s="1850"/>
      <c r="G4" s="1851"/>
      <c r="H4" s="1861" t="s">
        <v>617</v>
      </c>
      <c r="I4" s="1862"/>
      <c r="J4" s="1862"/>
      <c r="K4" s="1862"/>
      <c r="L4" s="1862"/>
      <c r="M4" s="1862"/>
      <c r="N4" s="1862"/>
      <c r="O4" s="1862"/>
      <c r="P4" s="1862"/>
      <c r="Q4" s="1862"/>
      <c r="R4" s="1862"/>
      <c r="S4" s="1862"/>
      <c r="T4" s="1862"/>
      <c r="W4" s="839"/>
      <c r="X4" s="839"/>
      <c r="Y4" s="839"/>
    </row>
    <row r="5" spans="1:39" ht="49.95" customHeight="1">
      <c r="A5" s="829"/>
      <c r="B5" s="829"/>
      <c r="C5" s="829"/>
      <c r="D5" s="1859"/>
      <c r="E5" s="1855" t="s">
        <v>615</v>
      </c>
      <c r="F5" s="1856"/>
      <c r="G5" s="1856"/>
      <c r="H5" s="1853" t="s">
        <v>961</v>
      </c>
      <c r="I5" s="1854"/>
      <c r="J5" s="1854"/>
      <c r="K5" s="1854"/>
      <c r="L5" s="1854"/>
      <c r="M5" s="1854"/>
      <c r="N5" s="1854"/>
      <c r="O5" s="1854"/>
      <c r="P5" s="1854"/>
      <c r="Q5" s="1854"/>
      <c r="R5" s="1854"/>
      <c r="S5" s="1854"/>
      <c r="T5" s="1854"/>
      <c r="W5" s="100"/>
      <c r="X5" s="100"/>
      <c r="Y5" s="139"/>
    </row>
    <row r="6" spans="1:39" ht="60" customHeight="1" thickBot="1">
      <c r="A6" s="829"/>
      <c r="B6" s="829"/>
      <c r="C6" s="829"/>
      <c r="D6" s="1860"/>
      <c r="E6" s="1857"/>
      <c r="F6" s="1858"/>
      <c r="G6" s="1858"/>
      <c r="H6" s="1853"/>
      <c r="I6" s="1854"/>
      <c r="J6" s="1854"/>
      <c r="K6" s="1854"/>
      <c r="L6" s="1854"/>
      <c r="M6" s="1854"/>
      <c r="N6" s="1854"/>
      <c r="O6" s="1854"/>
      <c r="P6" s="1854"/>
      <c r="Q6" s="1854"/>
      <c r="R6" s="1854"/>
      <c r="S6" s="1854"/>
      <c r="T6" s="1854"/>
      <c r="U6" s="850"/>
      <c r="V6" s="100"/>
      <c r="W6" s="100"/>
      <c r="X6" s="139"/>
      <c r="Y6" s="139"/>
    </row>
    <row r="7" spans="1:39" ht="49.95" customHeight="1" thickBot="1">
      <c r="A7" s="829"/>
      <c r="B7" s="829"/>
      <c r="C7" s="829"/>
      <c r="I7" s="849"/>
      <c r="J7" s="849"/>
      <c r="K7" s="850"/>
      <c r="L7" s="850"/>
      <c r="M7" s="850"/>
      <c r="N7" s="850"/>
      <c r="O7" s="850"/>
      <c r="P7" s="850"/>
      <c r="Q7" s="850"/>
      <c r="R7" s="850"/>
      <c r="S7" s="850"/>
      <c r="T7" s="850"/>
      <c r="U7" s="850"/>
      <c r="V7" s="100"/>
      <c r="W7" s="100"/>
      <c r="X7" s="139"/>
      <c r="Y7" s="139"/>
      <c r="AA7" s="779" t="s">
        <v>590</v>
      </c>
      <c r="AB7" s="780"/>
      <c r="AC7" s="781" t="s">
        <v>589</v>
      </c>
      <c r="AD7" s="738"/>
      <c r="AE7" s="739"/>
      <c r="AF7" s="835" t="s">
        <v>222</v>
      </c>
      <c r="AG7" s="1828">
        <f>【様式６】実績報告書Ⅰ!V5</f>
        <v>0</v>
      </c>
      <c r="AH7" s="1829"/>
      <c r="AI7" s="1829"/>
      <c r="AJ7" s="1830"/>
    </row>
    <row r="8" spans="1:39" s="842" customFormat="1" ht="10.95" customHeight="1">
      <c r="A8" s="840"/>
      <c r="B8" s="840"/>
      <c r="C8" s="840"/>
      <c r="D8" s="841"/>
      <c r="E8" s="841"/>
      <c r="H8" s="843"/>
      <c r="I8" s="843"/>
      <c r="J8" s="843"/>
      <c r="K8" s="843"/>
      <c r="L8" s="843"/>
      <c r="M8" s="843"/>
      <c r="N8" s="843"/>
      <c r="O8" s="843"/>
      <c r="T8" s="844"/>
      <c r="U8" s="845"/>
      <c r="V8" s="845"/>
      <c r="W8" s="845"/>
      <c r="X8" s="846"/>
      <c r="Y8" s="846"/>
    </row>
    <row r="9" spans="1:39" ht="24.75" customHeight="1">
      <c r="A9" s="829" t="s">
        <v>223</v>
      </c>
      <c r="B9" s="829"/>
      <c r="C9" s="829"/>
      <c r="D9" s="829"/>
      <c r="E9" s="829"/>
      <c r="F9" s="829"/>
      <c r="G9" s="829"/>
      <c r="H9" s="829"/>
      <c r="I9" s="829"/>
      <c r="J9" s="829"/>
      <c r="K9" s="829"/>
      <c r="L9" s="829"/>
      <c r="M9" s="829"/>
      <c r="N9" s="829"/>
      <c r="O9" s="829"/>
      <c r="P9" s="829"/>
      <c r="Q9" s="829"/>
      <c r="R9" s="829"/>
      <c r="S9" s="829"/>
      <c r="T9" s="829"/>
      <c r="U9" s="100"/>
      <c r="V9" s="100"/>
      <c r="W9" s="100"/>
      <c r="X9" s="139"/>
      <c r="Y9" s="139"/>
      <c r="AK9" s="140"/>
      <c r="AM9" s="99" t="s">
        <v>616</v>
      </c>
    </row>
    <row r="10" spans="1:39" ht="10.95" customHeight="1" thickBot="1">
      <c r="A10" s="138"/>
      <c r="B10" s="138"/>
      <c r="C10" s="138"/>
      <c r="D10" s="138"/>
      <c r="E10" s="737"/>
      <c r="F10" s="737"/>
      <c r="G10" s="737"/>
      <c r="H10" s="138"/>
      <c r="I10" s="138"/>
      <c r="J10" s="138"/>
      <c r="L10" s="737"/>
      <c r="M10" s="737"/>
      <c r="N10" s="737"/>
      <c r="P10" s="138"/>
      <c r="Q10" s="138"/>
      <c r="R10" s="138"/>
      <c r="S10" s="138"/>
      <c r="T10" s="138"/>
      <c r="U10" s="100"/>
      <c r="V10" s="100"/>
      <c r="W10" s="100"/>
      <c r="X10" s="139"/>
      <c r="Y10" s="139"/>
      <c r="Z10" s="139"/>
      <c r="AA10" s="139"/>
      <c r="AB10" s="139"/>
      <c r="AC10" s="139"/>
      <c r="AD10" s="139"/>
      <c r="AE10" s="139"/>
      <c r="AF10" s="139"/>
      <c r="AG10" s="771"/>
      <c r="AH10" s="772"/>
      <c r="AI10" s="101"/>
      <c r="AJ10" s="838"/>
      <c r="AK10" s="140"/>
    </row>
    <row r="11" spans="1:39" ht="20.100000000000001" customHeight="1">
      <c r="A11" s="1521" t="s">
        <v>224</v>
      </c>
      <c r="B11" s="1524" t="s">
        <v>225</v>
      </c>
      <c r="C11" s="1525"/>
      <c r="D11" s="1526"/>
      <c r="E11" s="1524" t="s">
        <v>226</v>
      </c>
      <c r="F11" s="1525"/>
      <c r="G11" s="1526"/>
      <c r="H11" s="1533" t="s">
        <v>227</v>
      </c>
      <c r="I11" s="1533" t="s">
        <v>229</v>
      </c>
      <c r="J11" s="1533" t="s">
        <v>230</v>
      </c>
      <c r="K11" s="1836" t="s">
        <v>562</v>
      </c>
      <c r="L11" s="1524" t="s">
        <v>228</v>
      </c>
      <c r="M11" s="1525"/>
      <c r="N11" s="1525"/>
      <c r="O11" s="1526"/>
      <c r="P11" s="1536" t="s">
        <v>231</v>
      </c>
      <c r="Q11" s="1539" t="s">
        <v>232</v>
      </c>
      <c r="R11" s="1540"/>
      <c r="S11" s="1540"/>
      <c r="T11" s="1540"/>
      <c r="U11" s="1540"/>
      <c r="V11" s="1540"/>
      <c r="W11" s="1541"/>
      <c r="X11" s="1539" t="s">
        <v>233</v>
      </c>
      <c r="Y11" s="1540"/>
      <c r="Z11" s="1540"/>
      <c r="AA11" s="1542"/>
      <c r="AB11" s="1543" t="s">
        <v>560</v>
      </c>
      <c r="AC11" s="1543" t="s">
        <v>561</v>
      </c>
      <c r="AD11" s="1543" t="s">
        <v>571</v>
      </c>
      <c r="AE11" s="1546" t="s">
        <v>572</v>
      </c>
      <c r="AF11" s="1503" t="s">
        <v>573</v>
      </c>
      <c r="AG11" s="1486" t="s">
        <v>596</v>
      </c>
      <c r="AH11" s="1549" t="s">
        <v>234</v>
      </c>
      <c r="AI11" s="1550"/>
      <c r="AJ11" s="1551"/>
      <c r="AK11" s="140"/>
    </row>
    <row r="12" spans="1:39" ht="19.95" customHeight="1">
      <c r="A12" s="1522"/>
      <c r="B12" s="1527"/>
      <c r="C12" s="1528"/>
      <c r="D12" s="1529"/>
      <c r="E12" s="1831"/>
      <c r="F12" s="1832"/>
      <c r="G12" s="1833"/>
      <c r="H12" s="1534"/>
      <c r="I12" s="1534"/>
      <c r="J12" s="1534"/>
      <c r="K12" s="1837"/>
      <c r="L12" s="1527"/>
      <c r="M12" s="1834"/>
      <c r="N12" s="1834"/>
      <c r="O12" s="1529"/>
      <c r="P12" s="1537"/>
      <c r="Q12" s="1835" t="s">
        <v>235</v>
      </c>
      <c r="R12" s="1493"/>
      <c r="S12" s="1493"/>
      <c r="T12" s="1494"/>
      <c r="U12" s="1495" t="s">
        <v>236</v>
      </c>
      <c r="V12" s="1506" t="s">
        <v>480</v>
      </c>
      <c r="W12" s="1497" t="s">
        <v>491</v>
      </c>
      <c r="X12" s="1839" t="s">
        <v>310</v>
      </c>
      <c r="Y12" s="1840"/>
      <c r="Z12" s="1841"/>
      <c r="AA12" s="1501" t="s">
        <v>496</v>
      </c>
      <c r="AB12" s="1544"/>
      <c r="AC12" s="1544"/>
      <c r="AD12" s="1544"/>
      <c r="AE12" s="1547"/>
      <c r="AF12" s="1504"/>
      <c r="AG12" s="1487"/>
      <c r="AH12" s="1552"/>
      <c r="AI12" s="1553"/>
      <c r="AJ12" s="1554"/>
      <c r="AK12" s="142"/>
    </row>
    <row r="13" spans="1:39" ht="51.6" customHeight="1" thickBot="1">
      <c r="A13" s="1523"/>
      <c r="B13" s="1530"/>
      <c r="C13" s="1531"/>
      <c r="D13" s="1532"/>
      <c r="E13" s="814" t="s">
        <v>586</v>
      </c>
      <c r="F13" s="815" t="s">
        <v>587</v>
      </c>
      <c r="G13" s="816" t="s">
        <v>588</v>
      </c>
      <c r="H13" s="1535"/>
      <c r="I13" s="1535"/>
      <c r="J13" s="1535"/>
      <c r="K13" s="1838"/>
      <c r="L13" s="1530"/>
      <c r="M13" s="1531"/>
      <c r="N13" s="1531"/>
      <c r="O13" s="1532"/>
      <c r="P13" s="1538"/>
      <c r="Q13" s="143" t="s">
        <v>238</v>
      </c>
      <c r="R13" s="144" t="s">
        <v>239</v>
      </c>
      <c r="S13" s="145" t="s">
        <v>240</v>
      </c>
      <c r="T13" s="103" t="s">
        <v>241</v>
      </c>
      <c r="U13" s="1496"/>
      <c r="V13" s="1507"/>
      <c r="W13" s="1498"/>
      <c r="X13" s="146" t="s">
        <v>492</v>
      </c>
      <c r="Y13" s="147" t="s">
        <v>493</v>
      </c>
      <c r="Z13" s="148" t="s">
        <v>494</v>
      </c>
      <c r="AA13" s="1502"/>
      <c r="AB13" s="1545"/>
      <c r="AC13" s="1545"/>
      <c r="AD13" s="1545"/>
      <c r="AE13" s="1548"/>
      <c r="AF13" s="1505"/>
      <c r="AG13" s="1488"/>
      <c r="AH13" s="1555"/>
      <c r="AI13" s="1556"/>
      <c r="AJ13" s="1557"/>
      <c r="AK13" s="149"/>
    </row>
    <row r="14" spans="1:39" ht="30" customHeight="1">
      <c r="A14" s="150">
        <v>1</v>
      </c>
      <c r="B14" s="1489"/>
      <c r="C14" s="1489"/>
      <c r="D14" s="1489"/>
      <c r="E14" s="165"/>
      <c r="F14" s="802"/>
      <c r="G14" s="158"/>
      <c r="H14" s="761"/>
      <c r="I14" s="762"/>
      <c r="J14" s="152"/>
      <c r="K14" s="156"/>
      <c r="L14" s="775"/>
      <c r="M14" s="777" t="s">
        <v>148</v>
      </c>
      <c r="N14" s="775"/>
      <c r="O14" s="777" t="s">
        <v>363</v>
      </c>
      <c r="P14" s="165"/>
      <c r="Q14" s="177"/>
      <c r="R14" s="178"/>
      <c r="S14" s="178"/>
      <c r="T14" s="315">
        <f t="shared" ref="T14:T19" si="0">SUM(Q14:S14)</f>
        <v>0</v>
      </c>
      <c r="U14" s="817">
        <f>U44-SUM(U15:U43)</f>
        <v>0</v>
      </c>
      <c r="V14" s="179"/>
      <c r="W14" s="326">
        <f>SUM(T14:U14)-V14</f>
        <v>0</v>
      </c>
      <c r="X14" s="180"/>
      <c r="Y14" s="178"/>
      <c r="Z14" s="179"/>
      <c r="AA14" s="343">
        <f t="shared" ref="AA14:AA43" si="1">SUM(X14:Z14)</f>
        <v>0</v>
      </c>
      <c r="AB14" s="392"/>
      <c r="AC14" s="392"/>
      <c r="AD14" s="392"/>
      <c r="AE14" s="449"/>
      <c r="AF14" s="393"/>
      <c r="AG14" s="773">
        <f t="shared" ref="AG14:AG43" si="2">AA14-W14-AB14-AC14-AD14-AE14-AF14</f>
        <v>0</v>
      </c>
      <c r="AH14" s="1490"/>
      <c r="AI14" s="1490"/>
      <c r="AJ14" s="1491"/>
      <c r="AK14" s="154"/>
    </row>
    <row r="15" spans="1:39" ht="30" customHeight="1">
      <c r="A15" s="155">
        <f>A14+1</f>
        <v>2</v>
      </c>
      <c r="B15" s="1478"/>
      <c r="C15" s="1479"/>
      <c r="D15" s="1480"/>
      <c r="E15" s="165"/>
      <c r="F15" s="802"/>
      <c r="G15" s="158"/>
      <c r="H15" s="761"/>
      <c r="I15" s="770"/>
      <c r="J15" s="159"/>
      <c r="K15" s="157"/>
      <c r="L15" s="160"/>
      <c r="M15" s="158" t="s">
        <v>148</v>
      </c>
      <c r="N15" s="160"/>
      <c r="O15" s="158" t="s">
        <v>363</v>
      </c>
      <c r="P15" s="160"/>
      <c r="Q15" s="181"/>
      <c r="R15" s="182"/>
      <c r="S15" s="182"/>
      <c r="T15" s="317">
        <f t="shared" si="0"/>
        <v>0</v>
      </c>
      <c r="U15" s="818">
        <f>IFERROR(ROUNDDOWN($U$44*T15/$T$44,0),0)</f>
        <v>0</v>
      </c>
      <c r="V15" s="183"/>
      <c r="W15" s="339">
        <f t="shared" ref="W15:W43" si="3">SUM(T15:U15)-V15</f>
        <v>0</v>
      </c>
      <c r="X15" s="184"/>
      <c r="Y15" s="182"/>
      <c r="Z15" s="183"/>
      <c r="AA15" s="344">
        <f t="shared" si="1"/>
        <v>0</v>
      </c>
      <c r="AB15" s="394"/>
      <c r="AC15" s="394"/>
      <c r="AD15" s="394"/>
      <c r="AE15" s="450"/>
      <c r="AF15" s="395"/>
      <c r="AG15" s="318">
        <f t="shared" si="2"/>
        <v>0</v>
      </c>
      <c r="AH15" s="1484"/>
      <c r="AI15" s="1484"/>
      <c r="AJ15" s="1485"/>
      <c r="AK15" s="154"/>
    </row>
    <row r="16" spans="1:39" ht="30" customHeight="1">
      <c r="A16" s="161">
        <f t="shared" ref="A16:A42" si="4">A15+1</f>
        <v>3</v>
      </c>
      <c r="B16" s="1478"/>
      <c r="C16" s="1479"/>
      <c r="D16" s="1480"/>
      <c r="E16" s="163"/>
      <c r="F16" s="802"/>
      <c r="G16" s="800"/>
      <c r="H16" s="761"/>
      <c r="I16" s="770"/>
      <c r="J16" s="162"/>
      <c r="K16" s="157"/>
      <c r="L16" s="163"/>
      <c r="M16" s="158" t="s">
        <v>148</v>
      </c>
      <c r="N16" s="163"/>
      <c r="O16" s="158" t="s">
        <v>363</v>
      </c>
      <c r="P16" s="160"/>
      <c r="Q16" s="185"/>
      <c r="R16" s="186"/>
      <c r="S16" s="186"/>
      <c r="T16" s="317">
        <f t="shared" si="0"/>
        <v>0</v>
      </c>
      <c r="U16" s="819">
        <f t="shared" ref="U16:U43" si="5">IFERROR(ROUNDDOWN($U$44*T16/$T$44,0),0)</f>
        <v>0</v>
      </c>
      <c r="V16" s="187"/>
      <c r="W16" s="340">
        <f t="shared" si="3"/>
        <v>0</v>
      </c>
      <c r="X16" s="188"/>
      <c r="Y16" s="186"/>
      <c r="Z16" s="187"/>
      <c r="AA16" s="344">
        <f t="shared" si="1"/>
        <v>0</v>
      </c>
      <c r="AB16" s="394"/>
      <c r="AC16" s="394"/>
      <c r="AD16" s="394"/>
      <c r="AE16" s="450"/>
      <c r="AF16" s="395"/>
      <c r="AG16" s="318">
        <f t="shared" si="2"/>
        <v>0</v>
      </c>
      <c r="AH16" s="1481"/>
      <c r="AI16" s="1476"/>
      <c r="AJ16" s="1477"/>
      <c r="AK16" s="154"/>
    </row>
    <row r="17" spans="1:37" ht="30" customHeight="1">
      <c r="A17" s="161">
        <f t="shared" si="4"/>
        <v>4</v>
      </c>
      <c r="B17" s="1478"/>
      <c r="C17" s="1479"/>
      <c r="D17" s="1480"/>
      <c r="E17" s="163"/>
      <c r="F17" s="802"/>
      <c r="G17" s="800"/>
      <c r="H17" s="761"/>
      <c r="I17" s="770"/>
      <c r="J17" s="162"/>
      <c r="K17" s="157"/>
      <c r="L17" s="163"/>
      <c r="M17" s="158" t="s">
        <v>148</v>
      </c>
      <c r="N17" s="163"/>
      <c r="O17" s="158" t="s">
        <v>363</v>
      </c>
      <c r="P17" s="160"/>
      <c r="Q17" s="185"/>
      <c r="R17" s="186"/>
      <c r="S17" s="186"/>
      <c r="T17" s="317">
        <f t="shared" si="0"/>
        <v>0</v>
      </c>
      <c r="U17" s="819">
        <f t="shared" si="5"/>
        <v>0</v>
      </c>
      <c r="V17" s="187"/>
      <c r="W17" s="340">
        <f t="shared" si="3"/>
        <v>0</v>
      </c>
      <c r="X17" s="188"/>
      <c r="Y17" s="186"/>
      <c r="Z17" s="187"/>
      <c r="AA17" s="344">
        <f t="shared" si="1"/>
        <v>0</v>
      </c>
      <c r="AB17" s="394"/>
      <c r="AC17" s="394"/>
      <c r="AD17" s="394"/>
      <c r="AE17" s="450"/>
      <c r="AF17" s="395"/>
      <c r="AG17" s="318">
        <f t="shared" si="2"/>
        <v>0</v>
      </c>
      <c r="AH17" s="1482"/>
      <c r="AI17" s="1482"/>
      <c r="AJ17" s="1483"/>
      <c r="AK17" s="154"/>
    </row>
    <row r="18" spans="1:37" ht="30" customHeight="1">
      <c r="A18" s="161">
        <f t="shared" si="4"/>
        <v>5</v>
      </c>
      <c r="B18" s="1478"/>
      <c r="C18" s="1479"/>
      <c r="D18" s="1480"/>
      <c r="E18" s="163"/>
      <c r="F18" s="802"/>
      <c r="G18" s="800"/>
      <c r="H18" s="761"/>
      <c r="I18" s="770"/>
      <c r="J18" s="162"/>
      <c r="K18" s="156"/>
      <c r="L18" s="163"/>
      <c r="M18" s="158" t="s">
        <v>148</v>
      </c>
      <c r="N18" s="163"/>
      <c r="O18" s="158" t="s">
        <v>363</v>
      </c>
      <c r="P18" s="160"/>
      <c r="Q18" s="185"/>
      <c r="R18" s="186"/>
      <c r="S18" s="186"/>
      <c r="T18" s="317">
        <f t="shared" si="0"/>
        <v>0</v>
      </c>
      <c r="U18" s="819">
        <f>IFERROR(ROUNDDOWN($U$44*T18/$T$44,0),0)</f>
        <v>0</v>
      </c>
      <c r="V18" s="187"/>
      <c r="W18" s="340">
        <f t="shared" si="3"/>
        <v>0</v>
      </c>
      <c r="X18" s="188"/>
      <c r="Y18" s="186"/>
      <c r="Z18" s="187"/>
      <c r="AA18" s="344">
        <f t="shared" si="1"/>
        <v>0</v>
      </c>
      <c r="AB18" s="394"/>
      <c r="AC18" s="394"/>
      <c r="AD18" s="394"/>
      <c r="AE18" s="450"/>
      <c r="AF18" s="395"/>
      <c r="AG18" s="318">
        <f t="shared" si="2"/>
        <v>0</v>
      </c>
      <c r="AH18" s="1484"/>
      <c r="AI18" s="1484"/>
      <c r="AJ18" s="1485"/>
      <c r="AK18" s="154"/>
    </row>
    <row r="19" spans="1:37" ht="30" customHeight="1">
      <c r="A19" s="161">
        <f t="shared" si="4"/>
        <v>6</v>
      </c>
      <c r="B19" s="1478"/>
      <c r="C19" s="1479"/>
      <c r="D19" s="1480"/>
      <c r="E19" s="163"/>
      <c r="F19" s="802"/>
      <c r="G19" s="800"/>
      <c r="H19" s="761"/>
      <c r="I19" s="770"/>
      <c r="J19" s="164"/>
      <c r="K19" s="157"/>
      <c r="L19" s="165"/>
      <c r="M19" s="158" t="s">
        <v>148</v>
      </c>
      <c r="N19" s="165"/>
      <c r="O19" s="158" t="s">
        <v>363</v>
      </c>
      <c r="P19" s="160"/>
      <c r="Q19" s="185"/>
      <c r="R19" s="186"/>
      <c r="S19" s="187"/>
      <c r="T19" s="317">
        <f t="shared" si="0"/>
        <v>0</v>
      </c>
      <c r="U19" s="819">
        <f t="shared" si="5"/>
        <v>0</v>
      </c>
      <c r="V19" s="187"/>
      <c r="W19" s="340">
        <f t="shared" si="3"/>
        <v>0</v>
      </c>
      <c r="X19" s="188"/>
      <c r="Y19" s="186"/>
      <c r="Z19" s="187"/>
      <c r="AA19" s="344">
        <f t="shared" si="1"/>
        <v>0</v>
      </c>
      <c r="AB19" s="394"/>
      <c r="AC19" s="394"/>
      <c r="AD19" s="394"/>
      <c r="AE19" s="450"/>
      <c r="AF19" s="395"/>
      <c r="AG19" s="318">
        <f t="shared" si="2"/>
        <v>0</v>
      </c>
      <c r="AH19" s="1476"/>
      <c r="AI19" s="1476"/>
      <c r="AJ19" s="1477"/>
      <c r="AK19" s="154"/>
    </row>
    <row r="20" spans="1:37" ht="30" customHeight="1">
      <c r="A20" s="161">
        <f t="shared" si="4"/>
        <v>7</v>
      </c>
      <c r="B20" s="1478"/>
      <c r="C20" s="1479"/>
      <c r="D20" s="1480"/>
      <c r="E20" s="163"/>
      <c r="F20" s="802"/>
      <c r="G20" s="800"/>
      <c r="H20" s="761"/>
      <c r="I20" s="770"/>
      <c r="J20" s="162"/>
      <c r="K20" s="157"/>
      <c r="L20" s="163"/>
      <c r="M20" s="158" t="s">
        <v>148</v>
      </c>
      <c r="N20" s="163"/>
      <c r="O20" s="158" t="s">
        <v>363</v>
      </c>
      <c r="P20" s="160"/>
      <c r="Q20" s="185"/>
      <c r="R20" s="186"/>
      <c r="S20" s="187"/>
      <c r="T20" s="317">
        <f t="shared" ref="T20:T43" si="6">SUM(Q20:S20)</f>
        <v>0</v>
      </c>
      <c r="U20" s="819">
        <f t="shared" si="5"/>
        <v>0</v>
      </c>
      <c r="V20" s="187"/>
      <c r="W20" s="340">
        <f t="shared" si="3"/>
        <v>0</v>
      </c>
      <c r="X20" s="188"/>
      <c r="Y20" s="186"/>
      <c r="Z20" s="187"/>
      <c r="AA20" s="344">
        <f t="shared" si="1"/>
        <v>0</v>
      </c>
      <c r="AB20" s="394"/>
      <c r="AC20" s="394"/>
      <c r="AD20" s="394"/>
      <c r="AE20" s="450"/>
      <c r="AF20" s="395"/>
      <c r="AG20" s="318">
        <f t="shared" si="2"/>
        <v>0</v>
      </c>
      <c r="AH20" s="1476"/>
      <c r="AI20" s="1476"/>
      <c r="AJ20" s="1477"/>
      <c r="AK20" s="154"/>
    </row>
    <row r="21" spans="1:37" ht="30" customHeight="1">
      <c r="A21" s="161">
        <f t="shared" si="4"/>
        <v>8</v>
      </c>
      <c r="B21" s="1475"/>
      <c r="C21" s="1475"/>
      <c r="D21" s="1475"/>
      <c r="E21" s="163"/>
      <c r="F21" s="802"/>
      <c r="G21" s="800"/>
      <c r="H21" s="761"/>
      <c r="I21" s="770"/>
      <c r="J21" s="162"/>
      <c r="K21" s="157"/>
      <c r="L21" s="163"/>
      <c r="M21" s="158" t="s">
        <v>148</v>
      </c>
      <c r="N21" s="163"/>
      <c r="O21" s="158" t="s">
        <v>363</v>
      </c>
      <c r="P21" s="160"/>
      <c r="Q21" s="189"/>
      <c r="R21" s="186"/>
      <c r="S21" s="187"/>
      <c r="T21" s="317">
        <f t="shared" si="6"/>
        <v>0</v>
      </c>
      <c r="U21" s="819">
        <f t="shared" si="5"/>
        <v>0</v>
      </c>
      <c r="V21" s="187"/>
      <c r="W21" s="340">
        <f t="shared" si="3"/>
        <v>0</v>
      </c>
      <c r="X21" s="191"/>
      <c r="Y21" s="186"/>
      <c r="Z21" s="187"/>
      <c r="AA21" s="344">
        <f t="shared" si="1"/>
        <v>0</v>
      </c>
      <c r="AB21" s="394"/>
      <c r="AC21" s="394"/>
      <c r="AD21" s="394"/>
      <c r="AE21" s="450"/>
      <c r="AF21" s="395"/>
      <c r="AG21" s="318">
        <f t="shared" si="2"/>
        <v>0</v>
      </c>
      <c r="AH21" s="1476"/>
      <c r="AI21" s="1476"/>
      <c r="AJ21" s="1477"/>
      <c r="AK21" s="154"/>
    </row>
    <row r="22" spans="1:37" ht="30" customHeight="1">
      <c r="A22" s="161">
        <f t="shared" si="4"/>
        <v>9</v>
      </c>
      <c r="B22" s="1475"/>
      <c r="C22" s="1475"/>
      <c r="D22" s="1475"/>
      <c r="E22" s="163"/>
      <c r="F22" s="802"/>
      <c r="G22" s="800"/>
      <c r="H22" s="761"/>
      <c r="I22" s="770"/>
      <c r="J22" s="162"/>
      <c r="K22" s="157"/>
      <c r="L22" s="163"/>
      <c r="M22" s="158" t="s">
        <v>148</v>
      </c>
      <c r="N22" s="163"/>
      <c r="O22" s="158" t="s">
        <v>363</v>
      </c>
      <c r="P22" s="160"/>
      <c r="Q22" s="189"/>
      <c r="R22" s="186"/>
      <c r="S22" s="187"/>
      <c r="T22" s="317">
        <f t="shared" si="6"/>
        <v>0</v>
      </c>
      <c r="U22" s="819">
        <f t="shared" si="5"/>
        <v>0</v>
      </c>
      <c r="V22" s="187"/>
      <c r="W22" s="340">
        <f t="shared" si="3"/>
        <v>0</v>
      </c>
      <c r="X22" s="191"/>
      <c r="Y22" s="186"/>
      <c r="Z22" s="187"/>
      <c r="AA22" s="344">
        <f t="shared" si="1"/>
        <v>0</v>
      </c>
      <c r="AB22" s="394"/>
      <c r="AC22" s="394"/>
      <c r="AD22" s="394"/>
      <c r="AE22" s="450"/>
      <c r="AF22" s="395"/>
      <c r="AG22" s="318">
        <f t="shared" si="2"/>
        <v>0</v>
      </c>
      <c r="AH22" s="1476"/>
      <c r="AI22" s="1476"/>
      <c r="AJ22" s="1477"/>
      <c r="AK22" s="154"/>
    </row>
    <row r="23" spans="1:37" ht="30" customHeight="1">
      <c r="A23" s="161">
        <f t="shared" si="4"/>
        <v>10</v>
      </c>
      <c r="B23" s="1475"/>
      <c r="C23" s="1475"/>
      <c r="D23" s="1475"/>
      <c r="E23" s="163"/>
      <c r="F23" s="802"/>
      <c r="G23" s="800"/>
      <c r="H23" s="761"/>
      <c r="I23" s="770"/>
      <c r="J23" s="162"/>
      <c r="K23" s="157"/>
      <c r="L23" s="163"/>
      <c r="M23" s="158" t="s">
        <v>148</v>
      </c>
      <c r="N23" s="163"/>
      <c r="O23" s="158" t="s">
        <v>363</v>
      </c>
      <c r="P23" s="160"/>
      <c r="Q23" s="189"/>
      <c r="R23" s="186"/>
      <c r="S23" s="187"/>
      <c r="T23" s="317">
        <f t="shared" si="6"/>
        <v>0</v>
      </c>
      <c r="U23" s="819">
        <f t="shared" si="5"/>
        <v>0</v>
      </c>
      <c r="V23" s="187"/>
      <c r="W23" s="340">
        <f t="shared" si="3"/>
        <v>0</v>
      </c>
      <c r="X23" s="191"/>
      <c r="Y23" s="186"/>
      <c r="Z23" s="187"/>
      <c r="AA23" s="344">
        <f t="shared" si="1"/>
        <v>0</v>
      </c>
      <c r="AB23" s="394"/>
      <c r="AC23" s="394"/>
      <c r="AD23" s="394"/>
      <c r="AE23" s="450"/>
      <c r="AF23" s="395"/>
      <c r="AG23" s="318">
        <f t="shared" si="2"/>
        <v>0</v>
      </c>
      <c r="AH23" s="1476"/>
      <c r="AI23" s="1476"/>
      <c r="AJ23" s="1477"/>
      <c r="AK23" s="154"/>
    </row>
    <row r="24" spans="1:37" ht="30" customHeight="1">
      <c r="A24" s="161">
        <f t="shared" si="4"/>
        <v>11</v>
      </c>
      <c r="B24" s="1475"/>
      <c r="C24" s="1475"/>
      <c r="D24" s="1475"/>
      <c r="E24" s="163"/>
      <c r="F24" s="802"/>
      <c r="G24" s="800"/>
      <c r="H24" s="761"/>
      <c r="I24" s="770"/>
      <c r="J24" s="162"/>
      <c r="K24" s="157"/>
      <c r="L24" s="163"/>
      <c r="M24" s="158" t="s">
        <v>148</v>
      </c>
      <c r="N24" s="163"/>
      <c r="O24" s="158" t="s">
        <v>363</v>
      </c>
      <c r="P24" s="160"/>
      <c r="Q24" s="189"/>
      <c r="R24" s="186"/>
      <c r="S24" s="187"/>
      <c r="T24" s="317">
        <f t="shared" si="6"/>
        <v>0</v>
      </c>
      <c r="U24" s="819">
        <f t="shared" si="5"/>
        <v>0</v>
      </c>
      <c r="V24" s="187"/>
      <c r="W24" s="340">
        <f t="shared" si="3"/>
        <v>0</v>
      </c>
      <c r="X24" s="191"/>
      <c r="Y24" s="186"/>
      <c r="Z24" s="187"/>
      <c r="AA24" s="344">
        <f t="shared" si="1"/>
        <v>0</v>
      </c>
      <c r="AB24" s="394"/>
      <c r="AC24" s="394"/>
      <c r="AD24" s="394"/>
      <c r="AE24" s="450"/>
      <c r="AF24" s="395"/>
      <c r="AG24" s="318">
        <f t="shared" si="2"/>
        <v>0</v>
      </c>
      <c r="AH24" s="1476"/>
      <c r="AI24" s="1476"/>
      <c r="AJ24" s="1477"/>
      <c r="AK24" s="154"/>
    </row>
    <row r="25" spans="1:37" ht="30" customHeight="1">
      <c r="A25" s="161">
        <f t="shared" si="4"/>
        <v>12</v>
      </c>
      <c r="B25" s="1475"/>
      <c r="C25" s="1475"/>
      <c r="D25" s="1475"/>
      <c r="E25" s="163"/>
      <c r="F25" s="802"/>
      <c r="G25" s="800"/>
      <c r="H25" s="761"/>
      <c r="I25" s="770"/>
      <c r="J25" s="162"/>
      <c r="K25" s="157"/>
      <c r="L25" s="163"/>
      <c r="M25" s="158" t="s">
        <v>148</v>
      </c>
      <c r="N25" s="163"/>
      <c r="O25" s="158" t="s">
        <v>363</v>
      </c>
      <c r="P25" s="160"/>
      <c r="Q25" s="189"/>
      <c r="R25" s="186"/>
      <c r="S25" s="187"/>
      <c r="T25" s="317">
        <f t="shared" si="6"/>
        <v>0</v>
      </c>
      <c r="U25" s="819">
        <f t="shared" si="5"/>
        <v>0</v>
      </c>
      <c r="V25" s="187"/>
      <c r="W25" s="340">
        <f t="shared" si="3"/>
        <v>0</v>
      </c>
      <c r="X25" s="191"/>
      <c r="Y25" s="186"/>
      <c r="Z25" s="187"/>
      <c r="AA25" s="344">
        <f t="shared" si="1"/>
        <v>0</v>
      </c>
      <c r="AB25" s="394"/>
      <c r="AC25" s="394"/>
      <c r="AD25" s="394"/>
      <c r="AE25" s="450"/>
      <c r="AF25" s="395"/>
      <c r="AG25" s="318">
        <f t="shared" si="2"/>
        <v>0</v>
      </c>
      <c r="AH25" s="1476"/>
      <c r="AI25" s="1476"/>
      <c r="AJ25" s="1477"/>
      <c r="AK25" s="154"/>
    </row>
    <row r="26" spans="1:37" ht="30" customHeight="1">
      <c r="A26" s="161">
        <f t="shared" si="4"/>
        <v>13</v>
      </c>
      <c r="B26" s="1475"/>
      <c r="C26" s="1475"/>
      <c r="D26" s="1475"/>
      <c r="E26" s="163"/>
      <c r="F26" s="802"/>
      <c r="G26" s="800"/>
      <c r="H26" s="761"/>
      <c r="I26" s="770"/>
      <c r="J26" s="162"/>
      <c r="K26" s="157"/>
      <c r="L26" s="163"/>
      <c r="M26" s="158" t="s">
        <v>148</v>
      </c>
      <c r="N26" s="163"/>
      <c r="O26" s="158" t="s">
        <v>363</v>
      </c>
      <c r="P26" s="160"/>
      <c r="Q26" s="189"/>
      <c r="R26" s="186"/>
      <c r="S26" s="187"/>
      <c r="T26" s="317">
        <f t="shared" si="6"/>
        <v>0</v>
      </c>
      <c r="U26" s="819">
        <f t="shared" si="5"/>
        <v>0</v>
      </c>
      <c r="V26" s="187"/>
      <c r="W26" s="340">
        <f t="shared" si="3"/>
        <v>0</v>
      </c>
      <c r="X26" s="191"/>
      <c r="Y26" s="186"/>
      <c r="Z26" s="187"/>
      <c r="AA26" s="344">
        <f t="shared" si="1"/>
        <v>0</v>
      </c>
      <c r="AB26" s="394"/>
      <c r="AC26" s="394"/>
      <c r="AD26" s="394"/>
      <c r="AE26" s="450"/>
      <c r="AF26" s="395"/>
      <c r="AG26" s="318">
        <f t="shared" si="2"/>
        <v>0</v>
      </c>
      <c r="AH26" s="1476"/>
      <c r="AI26" s="1476"/>
      <c r="AJ26" s="1477"/>
      <c r="AK26" s="154"/>
    </row>
    <row r="27" spans="1:37" ht="30" customHeight="1">
      <c r="A27" s="161">
        <f t="shared" si="4"/>
        <v>14</v>
      </c>
      <c r="B27" s="1475"/>
      <c r="C27" s="1475"/>
      <c r="D27" s="1475"/>
      <c r="E27" s="163"/>
      <c r="F27" s="802"/>
      <c r="G27" s="800"/>
      <c r="H27" s="761"/>
      <c r="I27" s="770"/>
      <c r="J27" s="162"/>
      <c r="K27" s="157"/>
      <c r="L27" s="163"/>
      <c r="M27" s="158" t="s">
        <v>148</v>
      </c>
      <c r="N27" s="163"/>
      <c r="O27" s="158" t="s">
        <v>363</v>
      </c>
      <c r="P27" s="160"/>
      <c r="Q27" s="189"/>
      <c r="R27" s="186"/>
      <c r="S27" s="187"/>
      <c r="T27" s="317">
        <f t="shared" si="6"/>
        <v>0</v>
      </c>
      <c r="U27" s="819">
        <f t="shared" si="5"/>
        <v>0</v>
      </c>
      <c r="V27" s="187"/>
      <c r="W27" s="340">
        <f t="shared" si="3"/>
        <v>0</v>
      </c>
      <c r="X27" s="191"/>
      <c r="Y27" s="186"/>
      <c r="Z27" s="187"/>
      <c r="AA27" s="344">
        <f t="shared" si="1"/>
        <v>0</v>
      </c>
      <c r="AB27" s="394"/>
      <c r="AC27" s="394"/>
      <c r="AD27" s="394"/>
      <c r="AE27" s="450"/>
      <c r="AF27" s="395"/>
      <c r="AG27" s="318">
        <f t="shared" si="2"/>
        <v>0</v>
      </c>
      <c r="AH27" s="1476"/>
      <c r="AI27" s="1476"/>
      <c r="AJ27" s="1477"/>
      <c r="AK27" s="154"/>
    </row>
    <row r="28" spans="1:37" ht="30" customHeight="1">
      <c r="A28" s="161">
        <f t="shared" si="4"/>
        <v>15</v>
      </c>
      <c r="B28" s="1475"/>
      <c r="C28" s="1475"/>
      <c r="D28" s="1475"/>
      <c r="E28" s="163"/>
      <c r="F28" s="802"/>
      <c r="G28" s="800"/>
      <c r="H28" s="761"/>
      <c r="I28" s="770"/>
      <c r="J28" s="162"/>
      <c r="K28" s="157"/>
      <c r="L28" s="163"/>
      <c r="M28" s="158" t="s">
        <v>148</v>
      </c>
      <c r="N28" s="163"/>
      <c r="O28" s="158" t="s">
        <v>363</v>
      </c>
      <c r="P28" s="160"/>
      <c r="Q28" s="189"/>
      <c r="R28" s="186"/>
      <c r="S28" s="187"/>
      <c r="T28" s="317">
        <f t="shared" si="6"/>
        <v>0</v>
      </c>
      <c r="U28" s="819">
        <f t="shared" si="5"/>
        <v>0</v>
      </c>
      <c r="V28" s="187"/>
      <c r="W28" s="340">
        <f t="shared" si="3"/>
        <v>0</v>
      </c>
      <c r="X28" s="191"/>
      <c r="Y28" s="186"/>
      <c r="Z28" s="187"/>
      <c r="AA28" s="344">
        <f t="shared" si="1"/>
        <v>0</v>
      </c>
      <c r="AB28" s="394"/>
      <c r="AC28" s="394"/>
      <c r="AD28" s="394"/>
      <c r="AE28" s="450"/>
      <c r="AF28" s="395"/>
      <c r="AG28" s="318">
        <f t="shared" si="2"/>
        <v>0</v>
      </c>
      <c r="AH28" s="1476"/>
      <c r="AI28" s="1476"/>
      <c r="AJ28" s="1477"/>
      <c r="AK28" s="154"/>
    </row>
    <row r="29" spans="1:37" ht="30" customHeight="1">
      <c r="A29" s="161">
        <f t="shared" si="4"/>
        <v>16</v>
      </c>
      <c r="B29" s="1475"/>
      <c r="C29" s="1475"/>
      <c r="D29" s="1475"/>
      <c r="E29" s="163"/>
      <c r="F29" s="802"/>
      <c r="G29" s="800"/>
      <c r="H29" s="761"/>
      <c r="I29" s="770"/>
      <c r="J29" s="162"/>
      <c r="K29" s="157"/>
      <c r="L29" s="163"/>
      <c r="M29" s="158" t="s">
        <v>148</v>
      </c>
      <c r="N29" s="163"/>
      <c r="O29" s="158" t="s">
        <v>363</v>
      </c>
      <c r="P29" s="160"/>
      <c r="Q29" s="189"/>
      <c r="R29" s="186"/>
      <c r="S29" s="187"/>
      <c r="T29" s="317">
        <f t="shared" si="6"/>
        <v>0</v>
      </c>
      <c r="U29" s="819">
        <f t="shared" si="5"/>
        <v>0</v>
      </c>
      <c r="V29" s="187"/>
      <c r="W29" s="340">
        <f t="shared" si="3"/>
        <v>0</v>
      </c>
      <c r="X29" s="191"/>
      <c r="Y29" s="186"/>
      <c r="Z29" s="187"/>
      <c r="AA29" s="344">
        <f t="shared" si="1"/>
        <v>0</v>
      </c>
      <c r="AB29" s="394"/>
      <c r="AC29" s="394"/>
      <c r="AD29" s="394"/>
      <c r="AE29" s="450"/>
      <c r="AF29" s="395"/>
      <c r="AG29" s="318">
        <f t="shared" si="2"/>
        <v>0</v>
      </c>
      <c r="AH29" s="1476"/>
      <c r="AI29" s="1476"/>
      <c r="AJ29" s="1477"/>
      <c r="AK29" s="154"/>
    </row>
    <row r="30" spans="1:37" ht="30" customHeight="1">
      <c r="A30" s="161">
        <f t="shared" si="4"/>
        <v>17</v>
      </c>
      <c r="B30" s="1475"/>
      <c r="C30" s="1475"/>
      <c r="D30" s="1475"/>
      <c r="E30" s="163"/>
      <c r="F30" s="802"/>
      <c r="G30" s="800"/>
      <c r="H30" s="761"/>
      <c r="I30" s="770"/>
      <c r="J30" s="162"/>
      <c r="K30" s="157"/>
      <c r="L30" s="163"/>
      <c r="M30" s="158" t="s">
        <v>148</v>
      </c>
      <c r="N30" s="163"/>
      <c r="O30" s="158" t="s">
        <v>363</v>
      </c>
      <c r="P30" s="160"/>
      <c r="Q30" s="189"/>
      <c r="R30" s="186"/>
      <c r="S30" s="187"/>
      <c r="T30" s="317">
        <f t="shared" si="6"/>
        <v>0</v>
      </c>
      <c r="U30" s="819">
        <f t="shared" si="5"/>
        <v>0</v>
      </c>
      <c r="V30" s="187"/>
      <c r="W30" s="340">
        <f t="shared" si="3"/>
        <v>0</v>
      </c>
      <c r="X30" s="191"/>
      <c r="Y30" s="186"/>
      <c r="Z30" s="187"/>
      <c r="AA30" s="344">
        <f t="shared" si="1"/>
        <v>0</v>
      </c>
      <c r="AB30" s="394"/>
      <c r="AC30" s="394"/>
      <c r="AD30" s="394"/>
      <c r="AE30" s="450"/>
      <c r="AF30" s="395"/>
      <c r="AG30" s="318">
        <f t="shared" si="2"/>
        <v>0</v>
      </c>
      <c r="AH30" s="1476"/>
      <c r="AI30" s="1476"/>
      <c r="AJ30" s="1477"/>
      <c r="AK30" s="154"/>
    </row>
    <row r="31" spans="1:37" ht="30" customHeight="1">
      <c r="A31" s="161">
        <f t="shared" si="4"/>
        <v>18</v>
      </c>
      <c r="B31" s="1475"/>
      <c r="C31" s="1475"/>
      <c r="D31" s="1475"/>
      <c r="E31" s="163"/>
      <c r="F31" s="802"/>
      <c r="G31" s="800"/>
      <c r="H31" s="761"/>
      <c r="I31" s="770"/>
      <c r="J31" s="162"/>
      <c r="K31" s="157"/>
      <c r="L31" s="163"/>
      <c r="M31" s="158" t="s">
        <v>148</v>
      </c>
      <c r="N31" s="163"/>
      <c r="O31" s="158" t="s">
        <v>363</v>
      </c>
      <c r="P31" s="160"/>
      <c r="Q31" s="189"/>
      <c r="R31" s="186"/>
      <c r="S31" s="187"/>
      <c r="T31" s="317">
        <f t="shared" si="6"/>
        <v>0</v>
      </c>
      <c r="U31" s="819">
        <f t="shared" si="5"/>
        <v>0</v>
      </c>
      <c r="V31" s="187"/>
      <c r="W31" s="340">
        <f t="shared" si="3"/>
        <v>0</v>
      </c>
      <c r="X31" s="191"/>
      <c r="Y31" s="186"/>
      <c r="Z31" s="187"/>
      <c r="AA31" s="344">
        <f t="shared" si="1"/>
        <v>0</v>
      </c>
      <c r="AB31" s="394"/>
      <c r="AC31" s="394"/>
      <c r="AD31" s="394"/>
      <c r="AE31" s="450"/>
      <c r="AF31" s="395"/>
      <c r="AG31" s="318">
        <f t="shared" si="2"/>
        <v>0</v>
      </c>
      <c r="AH31" s="1476"/>
      <c r="AI31" s="1476"/>
      <c r="AJ31" s="1477"/>
      <c r="AK31" s="154"/>
    </row>
    <row r="32" spans="1:37" ht="30" customHeight="1">
      <c r="A32" s="161">
        <f t="shared" si="4"/>
        <v>19</v>
      </c>
      <c r="B32" s="1475"/>
      <c r="C32" s="1475"/>
      <c r="D32" s="1475"/>
      <c r="E32" s="163"/>
      <c r="F32" s="802"/>
      <c r="G32" s="800"/>
      <c r="H32" s="761"/>
      <c r="I32" s="770"/>
      <c r="J32" s="162"/>
      <c r="K32" s="157"/>
      <c r="L32" s="163"/>
      <c r="M32" s="158" t="s">
        <v>148</v>
      </c>
      <c r="N32" s="163"/>
      <c r="O32" s="158" t="s">
        <v>363</v>
      </c>
      <c r="P32" s="160"/>
      <c r="Q32" s="189"/>
      <c r="R32" s="186"/>
      <c r="S32" s="187"/>
      <c r="T32" s="317">
        <f t="shared" si="6"/>
        <v>0</v>
      </c>
      <c r="U32" s="819">
        <f t="shared" si="5"/>
        <v>0</v>
      </c>
      <c r="V32" s="187"/>
      <c r="W32" s="340">
        <f t="shared" si="3"/>
        <v>0</v>
      </c>
      <c r="X32" s="191"/>
      <c r="Y32" s="186"/>
      <c r="Z32" s="187"/>
      <c r="AA32" s="344">
        <f t="shared" si="1"/>
        <v>0</v>
      </c>
      <c r="AB32" s="394"/>
      <c r="AC32" s="394"/>
      <c r="AD32" s="394"/>
      <c r="AE32" s="450"/>
      <c r="AF32" s="395"/>
      <c r="AG32" s="318">
        <f t="shared" si="2"/>
        <v>0</v>
      </c>
      <c r="AH32" s="1476"/>
      <c r="AI32" s="1476"/>
      <c r="AJ32" s="1477"/>
      <c r="AK32" s="154"/>
    </row>
    <row r="33" spans="1:37" ht="30" customHeight="1">
      <c r="A33" s="161">
        <f t="shared" si="4"/>
        <v>20</v>
      </c>
      <c r="B33" s="1475"/>
      <c r="C33" s="1475"/>
      <c r="D33" s="1475"/>
      <c r="E33" s="163"/>
      <c r="F33" s="802"/>
      <c r="G33" s="800"/>
      <c r="H33" s="761"/>
      <c r="I33" s="770"/>
      <c r="J33" s="162"/>
      <c r="K33" s="157"/>
      <c r="L33" s="163"/>
      <c r="M33" s="158" t="s">
        <v>148</v>
      </c>
      <c r="N33" s="163"/>
      <c r="O33" s="158" t="s">
        <v>363</v>
      </c>
      <c r="P33" s="160"/>
      <c r="Q33" s="189"/>
      <c r="R33" s="186"/>
      <c r="S33" s="187"/>
      <c r="T33" s="319">
        <f t="shared" si="6"/>
        <v>0</v>
      </c>
      <c r="U33" s="819">
        <f t="shared" si="5"/>
        <v>0</v>
      </c>
      <c r="V33" s="187"/>
      <c r="W33" s="341">
        <f t="shared" si="3"/>
        <v>0</v>
      </c>
      <c r="X33" s="191"/>
      <c r="Y33" s="186"/>
      <c r="Z33" s="187"/>
      <c r="AA33" s="345">
        <f t="shared" si="1"/>
        <v>0</v>
      </c>
      <c r="AB33" s="396"/>
      <c r="AC33" s="396"/>
      <c r="AD33" s="396"/>
      <c r="AE33" s="451"/>
      <c r="AF33" s="397"/>
      <c r="AG33" s="318">
        <f t="shared" si="2"/>
        <v>0</v>
      </c>
      <c r="AH33" s="1476"/>
      <c r="AI33" s="1476"/>
      <c r="AJ33" s="1477"/>
      <c r="AK33" s="154"/>
    </row>
    <row r="34" spans="1:37" ht="30" customHeight="1">
      <c r="A34" s="161">
        <f t="shared" si="4"/>
        <v>21</v>
      </c>
      <c r="B34" s="1475"/>
      <c r="C34" s="1475"/>
      <c r="D34" s="1475"/>
      <c r="E34" s="163"/>
      <c r="F34" s="802"/>
      <c r="G34" s="800"/>
      <c r="H34" s="761"/>
      <c r="I34" s="770"/>
      <c r="J34" s="162"/>
      <c r="K34" s="157"/>
      <c r="L34" s="163"/>
      <c r="M34" s="158" t="s">
        <v>148</v>
      </c>
      <c r="N34" s="163"/>
      <c r="O34" s="158" t="s">
        <v>363</v>
      </c>
      <c r="P34" s="160"/>
      <c r="Q34" s="189"/>
      <c r="R34" s="186"/>
      <c r="S34" s="187"/>
      <c r="T34" s="319">
        <f t="shared" si="6"/>
        <v>0</v>
      </c>
      <c r="U34" s="819">
        <f t="shared" si="5"/>
        <v>0</v>
      </c>
      <c r="V34" s="187"/>
      <c r="W34" s="341">
        <f t="shared" si="3"/>
        <v>0</v>
      </c>
      <c r="X34" s="191"/>
      <c r="Y34" s="186"/>
      <c r="Z34" s="187"/>
      <c r="AA34" s="345">
        <f t="shared" si="1"/>
        <v>0</v>
      </c>
      <c r="AB34" s="396"/>
      <c r="AC34" s="396"/>
      <c r="AD34" s="396"/>
      <c r="AE34" s="451"/>
      <c r="AF34" s="397"/>
      <c r="AG34" s="318">
        <f t="shared" si="2"/>
        <v>0</v>
      </c>
      <c r="AH34" s="1476"/>
      <c r="AI34" s="1476"/>
      <c r="AJ34" s="1477"/>
      <c r="AK34" s="154"/>
    </row>
    <row r="35" spans="1:37" ht="30" customHeight="1">
      <c r="A35" s="161">
        <f t="shared" si="4"/>
        <v>22</v>
      </c>
      <c r="B35" s="1475"/>
      <c r="C35" s="1475"/>
      <c r="D35" s="1475"/>
      <c r="E35" s="163"/>
      <c r="F35" s="802"/>
      <c r="G35" s="800"/>
      <c r="H35" s="761"/>
      <c r="I35" s="770"/>
      <c r="J35" s="162"/>
      <c r="K35" s="157"/>
      <c r="L35" s="163"/>
      <c r="M35" s="158" t="s">
        <v>148</v>
      </c>
      <c r="N35" s="163"/>
      <c r="O35" s="158" t="s">
        <v>363</v>
      </c>
      <c r="P35" s="160"/>
      <c r="Q35" s="189"/>
      <c r="R35" s="186"/>
      <c r="S35" s="187"/>
      <c r="T35" s="319">
        <f t="shared" si="6"/>
        <v>0</v>
      </c>
      <c r="U35" s="819">
        <f t="shared" si="5"/>
        <v>0</v>
      </c>
      <c r="V35" s="187"/>
      <c r="W35" s="341">
        <f t="shared" si="3"/>
        <v>0</v>
      </c>
      <c r="X35" s="191"/>
      <c r="Y35" s="186"/>
      <c r="Z35" s="187"/>
      <c r="AA35" s="345">
        <f t="shared" si="1"/>
        <v>0</v>
      </c>
      <c r="AB35" s="396"/>
      <c r="AC35" s="396"/>
      <c r="AD35" s="396"/>
      <c r="AE35" s="451"/>
      <c r="AF35" s="397"/>
      <c r="AG35" s="318">
        <f t="shared" si="2"/>
        <v>0</v>
      </c>
      <c r="AH35" s="1476"/>
      <c r="AI35" s="1476"/>
      <c r="AJ35" s="1477"/>
      <c r="AK35" s="154"/>
    </row>
    <row r="36" spans="1:37" ht="30" customHeight="1">
      <c r="A36" s="161">
        <f t="shared" si="4"/>
        <v>23</v>
      </c>
      <c r="B36" s="1475"/>
      <c r="C36" s="1475"/>
      <c r="D36" s="1475"/>
      <c r="E36" s="163"/>
      <c r="F36" s="802"/>
      <c r="G36" s="800"/>
      <c r="H36" s="761"/>
      <c r="I36" s="770"/>
      <c r="J36" s="162"/>
      <c r="K36" s="157"/>
      <c r="L36" s="163"/>
      <c r="M36" s="158" t="s">
        <v>148</v>
      </c>
      <c r="N36" s="163"/>
      <c r="O36" s="158" t="s">
        <v>363</v>
      </c>
      <c r="P36" s="160"/>
      <c r="Q36" s="189"/>
      <c r="R36" s="186"/>
      <c r="S36" s="187"/>
      <c r="T36" s="319">
        <f t="shared" si="6"/>
        <v>0</v>
      </c>
      <c r="U36" s="819">
        <f t="shared" si="5"/>
        <v>0</v>
      </c>
      <c r="V36" s="187"/>
      <c r="W36" s="341">
        <f t="shared" si="3"/>
        <v>0</v>
      </c>
      <c r="X36" s="191"/>
      <c r="Y36" s="186"/>
      <c r="Z36" s="187"/>
      <c r="AA36" s="345">
        <f t="shared" si="1"/>
        <v>0</v>
      </c>
      <c r="AB36" s="396"/>
      <c r="AC36" s="396"/>
      <c r="AD36" s="396"/>
      <c r="AE36" s="451"/>
      <c r="AF36" s="397"/>
      <c r="AG36" s="318">
        <f t="shared" si="2"/>
        <v>0</v>
      </c>
      <c r="AH36" s="1476"/>
      <c r="AI36" s="1476"/>
      <c r="AJ36" s="1477"/>
      <c r="AK36" s="154"/>
    </row>
    <row r="37" spans="1:37" ht="30" customHeight="1">
      <c r="A37" s="161">
        <f t="shared" si="4"/>
        <v>24</v>
      </c>
      <c r="B37" s="1475"/>
      <c r="C37" s="1475"/>
      <c r="D37" s="1475"/>
      <c r="E37" s="163"/>
      <c r="F37" s="802"/>
      <c r="G37" s="800"/>
      <c r="H37" s="761"/>
      <c r="I37" s="770"/>
      <c r="J37" s="162"/>
      <c r="K37" s="157"/>
      <c r="L37" s="163"/>
      <c r="M37" s="158" t="s">
        <v>148</v>
      </c>
      <c r="N37" s="163"/>
      <c r="O37" s="158" t="s">
        <v>363</v>
      </c>
      <c r="P37" s="160"/>
      <c r="Q37" s="189"/>
      <c r="R37" s="186"/>
      <c r="S37" s="187"/>
      <c r="T37" s="319">
        <f t="shared" si="6"/>
        <v>0</v>
      </c>
      <c r="U37" s="819">
        <f t="shared" si="5"/>
        <v>0</v>
      </c>
      <c r="V37" s="187"/>
      <c r="W37" s="341">
        <f t="shared" si="3"/>
        <v>0</v>
      </c>
      <c r="X37" s="191"/>
      <c r="Y37" s="186"/>
      <c r="Z37" s="187"/>
      <c r="AA37" s="345">
        <f t="shared" si="1"/>
        <v>0</v>
      </c>
      <c r="AB37" s="396"/>
      <c r="AC37" s="396"/>
      <c r="AD37" s="396"/>
      <c r="AE37" s="451"/>
      <c r="AF37" s="397"/>
      <c r="AG37" s="318">
        <f t="shared" si="2"/>
        <v>0</v>
      </c>
      <c r="AH37" s="1476"/>
      <c r="AI37" s="1476"/>
      <c r="AJ37" s="1477"/>
      <c r="AK37" s="154"/>
    </row>
    <row r="38" spans="1:37" ht="30" customHeight="1">
      <c r="A38" s="161">
        <f t="shared" si="4"/>
        <v>25</v>
      </c>
      <c r="B38" s="1475"/>
      <c r="C38" s="1475"/>
      <c r="D38" s="1475"/>
      <c r="E38" s="163"/>
      <c r="F38" s="802"/>
      <c r="G38" s="800"/>
      <c r="H38" s="761"/>
      <c r="I38" s="770"/>
      <c r="J38" s="162"/>
      <c r="K38" s="157"/>
      <c r="L38" s="163"/>
      <c r="M38" s="158" t="s">
        <v>148</v>
      </c>
      <c r="N38" s="163"/>
      <c r="O38" s="158" t="s">
        <v>363</v>
      </c>
      <c r="P38" s="160"/>
      <c r="Q38" s="189"/>
      <c r="R38" s="186"/>
      <c r="S38" s="187"/>
      <c r="T38" s="319">
        <f t="shared" si="6"/>
        <v>0</v>
      </c>
      <c r="U38" s="819">
        <f t="shared" si="5"/>
        <v>0</v>
      </c>
      <c r="V38" s="187"/>
      <c r="W38" s="341">
        <f t="shared" si="3"/>
        <v>0</v>
      </c>
      <c r="X38" s="191"/>
      <c r="Y38" s="186"/>
      <c r="Z38" s="187"/>
      <c r="AA38" s="345">
        <f t="shared" si="1"/>
        <v>0</v>
      </c>
      <c r="AB38" s="396"/>
      <c r="AC38" s="396"/>
      <c r="AD38" s="396"/>
      <c r="AE38" s="451"/>
      <c r="AF38" s="397"/>
      <c r="AG38" s="318">
        <f t="shared" si="2"/>
        <v>0</v>
      </c>
      <c r="AH38" s="1476"/>
      <c r="AI38" s="1476"/>
      <c r="AJ38" s="1477"/>
      <c r="AK38" s="154"/>
    </row>
    <row r="39" spans="1:37" ht="30" customHeight="1">
      <c r="A39" s="161">
        <f t="shared" si="4"/>
        <v>26</v>
      </c>
      <c r="B39" s="1475"/>
      <c r="C39" s="1475"/>
      <c r="D39" s="1475"/>
      <c r="E39" s="163"/>
      <c r="F39" s="802"/>
      <c r="G39" s="800"/>
      <c r="H39" s="761"/>
      <c r="I39" s="770"/>
      <c r="J39" s="162"/>
      <c r="K39" s="157"/>
      <c r="L39" s="163"/>
      <c r="M39" s="158" t="s">
        <v>148</v>
      </c>
      <c r="N39" s="163"/>
      <c r="O39" s="158" t="s">
        <v>363</v>
      </c>
      <c r="P39" s="160"/>
      <c r="Q39" s="189"/>
      <c r="R39" s="186"/>
      <c r="S39" s="187"/>
      <c r="T39" s="319">
        <f t="shared" si="6"/>
        <v>0</v>
      </c>
      <c r="U39" s="819">
        <f t="shared" si="5"/>
        <v>0</v>
      </c>
      <c r="V39" s="187"/>
      <c r="W39" s="341">
        <f t="shared" si="3"/>
        <v>0</v>
      </c>
      <c r="X39" s="191"/>
      <c r="Y39" s="186"/>
      <c r="Z39" s="187"/>
      <c r="AA39" s="345">
        <f t="shared" si="1"/>
        <v>0</v>
      </c>
      <c r="AB39" s="396"/>
      <c r="AC39" s="396"/>
      <c r="AD39" s="396"/>
      <c r="AE39" s="451"/>
      <c r="AF39" s="397"/>
      <c r="AG39" s="318">
        <f t="shared" si="2"/>
        <v>0</v>
      </c>
      <c r="AH39" s="1476"/>
      <c r="AI39" s="1476"/>
      <c r="AJ39" s="1477"/>
      <c r="AK39" s="154"/>
    </row>
    <row r="40" spans="1:37" ht="30" customHeight="1">
      <c r="A40" s="161">
        <f t="shared" si="4"/>
        <v>27</v>
      </c>
      <c r="B40" s="1475"/>
      <c r="C40" s="1475"/>
      <c r="D40" s="1475"/>
      <c r="E40" s="163"/>
      <c r="F40" s="802"/>
      <c r="G40" s="800"/>
      <c r="H40" s="761"/>
      <c r="I40" s="770"/>
      <c r="J40" s="162"/>
      <c r="K40" s="157"/>
      <c r="L40" s="163"/>
      <c r="M40" s="158" t="s">
        <v>148</v>
      </c>
      <c r="N40" s="163"/>
      <c r="O40" s="158" t="s">
        <v>363</v>
      </c>
      <c r="P40" s="160"/>
      <c r="Q40" s="189"/>
      <c r="R40" s="186"/>
      <c r="S40" s="187"/>
      <c r="T40" s="319">
        <f t="shared" si="6"/>
        <v>0</v>
      </c>
      <c r="U40" s="819">
        <f t="shared" si="5"/>
        <v>0</v>
      </c>
      <c r="V40" s="187"/>
      <c r="W40" s="341">
        <f t="shared" si="3"/>
        <v>0</v>
      </c>
      <c r="X40" s="191"/>
      <c r="Y40" s="186"/>
      <c r="Z40" s="187"/>
      <c r="AA40" s="345">
        <f t="shared" si="1"/>
        <v>0</v>
      </c>
      <c r="AB40" s="396"/>
      <c r="AC40" s="396"/>
      <c r="AD40" s="396"/>
      <c r="AE40" s="451"/>
      <c r="AF40" s="397"/>
      <c r="AG40" s="318">
        <f t="shared" si="2"/>
        <v>0</v>
      </c>
      <c r="AH40" s="1476"/>
      <c r="AI40" s="1476"/>
      <c r="AJ40" s="1477"/>
      <c r="AK40" s="154"/>
    </row>
    <row r="41" spans="1:37" ht="30" customHeight="1">
      <c r="A41" s="161">
        <f t="shared" si="4"/>
        <v>28</v>
      </c>
      <c r="B41" s="1475"/>
      <c r="C41" s="1475"/>
      <c r="D41" s="1475"/>
      <c r="E41" s="163"/>
      <c r="F41" s="802"/>
      <c r="G41" s="800"/>
      <c r="H41" s="761"/>
      <c r="I41" s="770"/>
      <c r="J41" s="162"/>
      <c r="K41" s="157"/>
      <c r="L41" s="163"/>
      <c r="M41" s="158" t="s">
        <v>148</v>
      </c>
      <c r="N41" s="163"/>
      <c r="O41" s="158" t="s">
        <v>363</v>
      </c>
      <c r="P41" s="160"/>
      <c r="Q41" s="189"/>
      <c r="R41" s="186"/>
      <c r="S41" s="187"/>
      <c r="T41" s="319">
        <f t="shared" si="6"/>
        <v>0</v>
      </c>
      <c r="U41" s="819">
        <f t="shared" si="5"/>
        <v>0</v>
      </c>
      <c r="V41" s="187"/>
      <c r="W41" s="341">
        <f t="shared" si="3"/>
        <v>0</v>
      </c>
      <c r="X41" s="191"/>
      <c r="Y41" s="186"/>
      <c r="Z41" s="187"/>
      <c r="AA41" s="345">
        <f t="shared" si="1"/>
        <v>0</v>
      </c>
      <c r="AB41" s="396"/>
      <c r="AC41" s="396"/>
      <c r="AD41" s="396"/>
      <c r="AE41" s="451"/>
      <c r="AF41" s="397"/>
      <c r="AG41" s="318">
        <f t="shared" si="2"/>
        <v>0</v>
      </c>
      <c r="AH41" s="1476"/>
      <c r="AI41" s="1476"/>
      <c r="AJ41" s="1477"/>
      <c r="AK41" s="154"/>
    </row>
    <row r="42" spans="1:37" ht="30" customHeight="1">
      <c r="A42" s="161">
        <f t="shared" si="4"/>
        <v>29</v>
      </c>
      <c r="B42" s="1475"/>
      <c r="C42" s="1475"/>
      <c r="D42" s="1475"/>
      <c r="E42" s="165"/>
      <c r="F42" s="802"/>
      <c r="G42" s="158"/>
      <c r="H42" s="761"/>
      <c r="I42" s="770"/>
      <c r="J42" s="162"/>
      <c r="K42" s="157"/>
      <c r="L42" s="160"/>
      <c r="M42" s="158" t="s">
        <v>148</v>
      </c>
      <c r="N42" s="160"/>
      <c r="O42" s="158" t="s">
        <v>363</v>
      </c>
      <c r="P42" s="160"/>
      <c r="Q42" s="189"/>
      <c r="R42" s="186"/>
      <c r="S42" s="187"/>
      <c r="T42" s="319">
        <f t="shared" si="6"/>
        <v>0</v>
      </c>
      <c r="U42" s="819">
        <f t="shared" si="5"/>
        <v>0</v>
      </c>
      <c r="V42" s="187"/>
      <c r="W42" s="341">
        <f t="shared" si="3"/>
        <v>0</v>
      </c>
      <c r="X42" s="188"/>
      <c r="Y42" s="187"/>
      <c r="Z42" s="187"/>
      <c r="AA42" s="345">
        <f t="shared" si="1"/>
        <v>0</v>
      </c>
      <c r="AB42" s="396"/>
      <c r="AC42" s="396"/>
      <c r="AD42" s="396"/>
      <c r="AE42" s="451"/>
      <c r="AF42" s="397"/>
      <c r="AG42" s="318">
        <f t="shared" si="2"/>
        <v>0</v>
      </c>
      <c r="AH42" s="1476"/>
      <c r="AI42" s="1476"/>
      <c r="AJ42" s="1477"/>
      <c r="AK42" s="154"/>
    </row>
    <row r="43" spans="1:37" ht="30" customHeight="1" thickBot="1">
      <c r="A43" s="166">
        <f>A42+1</f>
        <v>30</v>
      </c>
      <c r="B43" s="1844"/>
      <c r="C43" s="1844"/>
      <c r="D43" s="1844"/>
      <c r="E43" s="799"/>
      <c r="F43" s="803"/>
      <c r="G43" s="801"/>
      <c r="H43" s="763"/>
      <c r="I43" s="770"/>
      <c r="J43" s="765"/>
      <c r="K43" s="764"/>
      <c r="L43" s="776"/>
      <c r="M43" s="778" t="s">
        <v>148</v>
      </c>
      <c r="N43" s="776"/>
      <c r="O43" s="778" t="s">
        <v>363</v>
      </c>
      <c r="P43" s="160"/>
      <c r="Q43" s="192"/>
      <c r="R43" s="193"/>
      <c r="S43" s="194"/>
      <c r="T43" s="320">
        <f t="shared" si="6"/>
        <v>0</v>
      </c>
      <c r="U43" s="820">
        <f t="shared" si="5"/>
        <v>0</v>
      </c>
      <c r="V43" s="391"/>
      <c r="W43" s="341">
        <f t="shared" si="3"/>
        <v>0</v>
      </c>
      <c r="X43" s="196"/>
      <c r="Y43" s="197"/>
      <c r="Z43" s="198"/>
      <c r="AA43" s="346">
        <f t="shared" si="1"/>
        <v>0</v>
      </c>
      <c r="AB43" s="398"/>
      <c r="AC43" s="398"/>
      <c r="AD43" s="398"/>
      <c r="AE43" s="452"/>
      <c r="AF43" s="399"/>
      <c r="AG43" s="774">
        <f t="shared" si="2"/>
        <v>0</v>
      </c>
      <c r="AH43" s="1461"/>
      <c r="AI43" s="1461"/>
      <c r="AJ43" s="1462"/>
      <c r="AK43" s="154"/>
    </row>
    <row r="44" spans="1:37" ht="30" customHeight="1" thickBot="1">
      <c r="A44" s="168"/>
      <c r="B44" s="706" t="s">
        <v>242</v>
      </c>
      <c r="C44" s="768"/>
      <c r="D44" s="768"/>
      <c r="E44" s="768"/>
      <c r="F44" s="768"/>
      <c r="G44" s="768"/>
      <c r="H44" s="768"/>
      <c r="I44" s="768"/>
      <c r="J44" s="768"/>
      <c r="K44" s="768"/>
      <c r="L44" s="768"/>
      <c r="M44" s="768"/>
      <c r="N44" s="768"/>
      <c r="O44" s="768"/>
      <c r="P44" s="769"/>
      <c r="Q44" s="322">
        <f t="shared" ref="Q44:AE44" si="7">SUM(Q14:Q43)</f>
        <v>0</v>
      </c>
      <c r="R44" s="323">
        <f t="shared" si="7"/>
        <v>0</v>
      </c>
      <c r="S44" s="323">
        <f t="shared" si="7"/>
        <v>0</v>
      </c>
      <c r="T44" s="324">
        <f t="shared" si="7"/>
        <v>0</v>
      </c>
      <c r="U44" s="821">
        <f>V66-V69</f>
        <v>0</v>
      </c>
      <c r="V44" s="323">
        <f t="shared" ref="V44" si="8">SUM(V14:V43)</f>
        <v>0</v>
      </c>
      <c r="W44" s="342">
        <f t="shared" si="7"/>
        <v>0</v>
      </c>
      <c r="X44" s="327">
        <f t="shared" si="7"/>
        <v>0</v>
      </c>
      <c r="Y44" s="323">
        <f t="shared" si="7"/>
        <v>0</v>
      </c>
      <c r="Z44" s="323">
        <f t="shared" si="7"/>
        <v>0</v>
      </c>
      <c r="AA44" s="347">
        <f t="shared" si="7"/>
        <v>0</v>
      </c>
      <c r="AB44" s="323">
        <f t="shared" si="7"/>
        <v>0</v>
      </c>
      <c r="AC44" s="323">
        <f t="shared" ref="AC44:AD44" si="9">SUM(AC14:AC43)</f>
        <v>0</v>
      </c>
      <c r="AD44" s="323">
        <f t="shared" si="9"/>
        <v>0</v>
      </c>
      <c r="AE44" s="453">
        <f t="shared" si="7"/>
        <v>0</v>
      </c>
      <c r="AF44" s="454">
        <f t="shared" ref="AF44" si="10">SUM(AF14:AF43)</f>
        <v>0</v>
      </c>
      <c r="AG44" s="348">
        <f>SUM(AG14:AG43)</f>
        <v>0</v>
      </c>
      <c r="AH44" s="1845" t="s">
        <v>311</v>
      </c>
      <c r="AI44" s="1846"/>
      <c r="AJ44" s="1847"/>
      <c r="AK44" s="154"/>
    </row>
    <row r="45" spans="1:37" s="104" customFormat="1" ht="19.95" customHeight="1">
      <c r="A45" s="759" t="s">
        <v>244</v>
      </c>
      <c r="B45" s="766"/>
      <c r="C45" s="767"/>
      <c r="D45" s="767"/>
      <c r="E45" s="111"/>
      <c r="F45" s="111"/>
      <c r="G45" s="111"/>
      <c r="H45" s="767"/>
      <c r="I45" s="767"/>
      <c r="J45" s="767"/>
      <c r="K45" s="109"/>
      <c r="L45" s="111"/>
      <c r="M45" s="111"/>
      <c r="N45" s="111"/>
      <c r="O45" s="111"/>
      <c r="P45" s="707"/>
      <c r="Q45" s="707"/>
      <c r="R45" s="707"/>
      <c r="S45" s="707"/>
      <c r="T45" s="707"/>
      <c r="U45" s="707"/>
      <c r="V45" s="707"/>
      <c r="W45" s="707"/>
      <c r="X45" s="707"/>
      <c r="Y45" s="707"/>
      <c r="Z45" s="707"/>
      <c r="AA45" s="707"/>
      <c r="AB45" s="560"/>
      <c r="AC45" s="697"/>
      <c r="AD45" s="707"/>
      <c r="AE45" s="560"/>
      <c r="AF45" s="169"/>
      <c r="AG45" s="1471">
        <f>IF(【様式６】実績報告書Ⅰ!Z49="加算Ⅰ新規事由あり",IFERROR(ROUNDDOWN(AG44*事業者入力!Y21,0),0),0)</f>
        <v>0</v>
      </c>
      <c r="AH45" s="1848" t="s">
        <v>501</v>
      </c>
      <c r="AI45" s="1849"/>
      <c r="AJ45" s="1849"/>
      <c r="AK45" s="170"/>
    </row>
    <row r="46" spans="1:37" s="104" customFormat="1" ht="19.95" customHeight="1" thickBot="1">
      <c r="A46" s="760" t="s">
        <v>245</v>
      </c>
      <c r="B46" s="760"/>
      <c r="C46" s="704"/>
      <c r="D46" s="704"/>
      <c r="E46" s="99"/>
      <c r="F46" s="99"/>
      <c r="G46" s="99"/>
      <c r="H46" s="704"/>
      <c r="I46" s="704"/>
      <c r="J46" s="704"/>
      <c r="K46" s="109"/>
      <c r="L46" s="111"/>
      <c r="M46" s="111"/>
      <c r="N46" s="111"/>
      <c r="O46" s="111"/>
      <c r="P46" s="704"/>
      <c r="Q46" s="704"/>
      <c r="R46" s="704"/>
      <c r="S46" s="704"/>
      <c r="T46" s="704"/>
      <c r="U46" s="704"/>
      <c r="V46" s="704"/>
      <c r="W46" s="704"/>
      <c r="X46" s="704"/>
      <c r="Y46" s="704"/>
      <c r="Z46" s="704"/>
      <c r="AA46" s="704"/>
      <c r="AB46" s="561"/>
      <c r="AC46" s="698"/>
      <c r="AD46" s="704"/>
      <c r="AE46" s="561"/>
      <c r="AF46" s="171"/>
      <c r="AG46" s="1472"/>
      <c r="AH46" s="1842"/>
      <c r="AI46" s="1843"/>
      <c r="AJ46" s="1843"/>
      <c r="AK46" s="170"/>
    </row>
    <row r="47" spans="1:37" s="104" customFormat="1" ht="19.95" customHeight="1">
      <c r="A47" s="760" t="s">
        <v>246</v>
      </c>
      <c r="B47" s="760"/>
      <c r="C47" s="705"/>
      <c r="D47" s="705"/>
      <c r="E47" s="111"/>
      <c r="F47" s="111"/>
      <c r="G47" s="111"/>
      <c r="H47" s="705"/>
      <c r="I47" s="705"/>
      <c r="J47" s="705"/>
      <c r="K47" s="109"/>
      <c r="L47" s="111"/>
      <c r="M47" s="111"/>
      <c r="N47" s="111"/>
      <c r="O47" s="111"/>
      <c r="P47" s="705"/>
      <c r="Q47" s="705"/>
      <c r="R47" s="705"/>
      <c r="S47" s="705"/>
      <c r="T47" s="705"/>
      <c r="U47" s="705"/>
      <c r="V47" s="705"/>
      <c r="W47" s="705"/>
      <c r="X47" s="705"/>
      <c r="Y47" s="705"/>
      <c r="Z47" s="705"/>
      <c r="AA47" s="705"/>
      <c r="AB47" s="562"/>
      <c r="AC47" s="701"/>
      <c r="AD47" s="705"/>
      <c r="AE47" s="562"/>
      <c r="AF47" s="172"/>
      <c r="AG47" s="1456">
        <f>AG44+AG45</f>
        <v>0</v>
      </c>
      <c r="AH47" s="1842" t="s">
        <v>312</v>
      </c>
      <c r="AI47" s="1843"/>
      <c r="AJ47" s="1843"/>
      <c r="AK47" s="170"/>
    </row>
    <row r="48" spans="1:37" s="104" customFormat="1" ht="19.95" customHeight="1" thickBot="1">
      <c r="A48" s="105" t="s">
        <v>193</v>
      </c>
      <c r="B48" s="760" t="s">
        <v>469</v>
      </c>
      <c r="C48" s="705"/>
      <c r="D48" s="705"/>
      <c r="E48" s="99"/>
      <c r="F48" s="99"/>
      <c r="G48" s="99"/>
      <c r="H48" s="705"/>
      <c r="I48" s="705"/>
      <c r="J48" s="705"/>
      <c r="K48" s="109"/>
      <c r="L48" s="111"/>
      <c r="M48" s="111"/>
      <c r="N48" s="111"/>
      <c r="O48" s="111"/>
      <c r="P48" s="705"/>
      <c r="Q48" s="705"/>
      <c r="R48" s="705"/>
      <c r="S48" s="705"/>
      <c r="T48" s="705"/>
      <c r="U48" s="705"/>
      <c r="V48" s="705"/>
      <c r="W48" s="705"/>
      <c r="X48" s="705"/>
      <c r="Y48" s="705"/>
      <c r="Z48" s="705"/>
      <c r="AA48" s="705"/>
      <c r="AB48" s="562"/>
      <c r="AC48" s="701"/>
      <c r="AD48" s="705"/>
      <c r="AE48" s="562"/>
      <c r="AF48" s="172"/>
      <c r="AG48" s="1457"/>
      <c r="AH48" s="1842"/>
      <c r="AI48" s="1843"/>
      <c r="AJ48" s="1843"/>
      <c r="AK48" s="170"/>
    </row>
    <row r="49" spans="1:37" s="106" customFormat="1" ht="19.95" customHeight="1">
      <c r="A49" s="105" t="s">
        <v>248</v>
      </c>
      <c r="B49" s="702" t="s">
        <v>472</v>
      </c>
      <c r="C49" s="703"/>
      <c r="D49" s="703"/>
      <c r="E49" s="111"/>
      <c r="F49" s="111"/>
      <c r="G49" s="111"/>
      <c r="H49" s="703"/>
      <c r="I49" s="703"/>
      <c r="J49" s="703"/>
      <c r="K49" s="109"/>
      <c r="L49" s="111"/>
      <c r="M49" s="111"/>
      <c r="N49" s="111"/>
      <c r="O49" s="111"/>
      <c r="P49" s="703"/>
      <c r="Q49" s="703"/>
      <c r="R49" s="703"/>
      <c r="S49" s="703"/>
      <c r="T49" s="703"/>
      <c r="U49" s="703"/>
      <c r="V49" s="703"/>
      <c r="W49" s="703"/>
      <c r="X49" s="703"/>
      <c r="Y49" s="703"/>
      <c r="Z49" s="703"/>
      <c r="AA49" s="703"/>
      <c r="AB49" s="582"/>
      <c r="AC49" s="582"/>
      <c r="AD49" s="582"/>
      <c r="AE49" s="582"/>
      <c r="AF49" s="582"/>
      <c r="AG49" s="582"/>
      <c r="AH49" s="582"/>
      <c r="AI49" s="582"/>
      <c r="AJ49" s="582"/>
      <c r="AK49" s="582"/>
    </row>
    <row r="50" spans="1:37" s="106" customFormat="1" ht="19.95" customHeight="1">
      <c r="A50" s="105"/>
      <c r="B50" s="702" t="s">
        <v>473</v>
      </c>
      <c r="C50" s="703"/>
      <c r="D50" s="703"/>
      <c r="E50" s="99"/>
      <c r="F50" s="99"/>
      <c r="G50" s="99"/>
      <c r="H50" s="703"/>
      <c r="I50" s="703"/>
      <c r="J50" s="703"/>
      <c r="K50" s="109"/>
      <c r="L50" s="111"/>
      <c r="M50" s="111"/>
      <c r="N50" s="111"/>
      <c r="O50" s="111"/>
      <c r="P50" s="703"/>
      <c r="Q50" s="703"/>
      <c r="R50" s="703"/>
      <c r="S50" s="703"/>
      <c r="T50" s="703"/>
      <c r="U50" s="703"/>
      <c r="V50" s="703"/>
      <c r="W50" s="703"/>
      <c r="X50" s="703"/>
      <c r="Y50" s="703"/>
      <c r="Z50" s="703"/>
      <c r="AA50" s="551"/>
      <c r="AB50" s="551"/>
      <c r="AC50" s="700"/>
      <c r="AD50" s="703"/>
      <c r="AE50" s="551"/>
      <c r="AF50" s="551"/>
      <c r="AG50" s="551"/>
      <c r="AH50" s="551"/>
      <c r="AI50" s="551"/>
      <c r="AJ50" s="551"/>
      <c r="AK50" s="551"/>
    </row>
    <row r="51" spans="1:37" s="107" customFormat="1" ht="19.95" customHeight="1">
      <c r="A51" s="105" t="s">
        <v>249</v>
      </c>
      <c r="B51" s="702" t="s">
        <v>250</v>
      </c>
      <c r="C51" s="702"/>
      <c r="D51" s="702"/>
      <c r="E51" s="111"/>
      <c r="F51" s="111"/>
      <c r="G51" s="111"/>
      <c r="H51" s="702"/>
      <c r="I51" s="702"/>
      <c r="J51" s="702"/>
      <c r="K51" s="109"/>
      <c r="L51" s="111"/>
      <c r="M51" s="111"/>
      <c r="N51" s="111"/>
      <c r="O51" s="111"/>
      <c r="P51" s="702"/>
      <c r="Q51" s="702"/>
      <c r="R51" s="702"/>
      <c r="S51" s="702"/>
      <c r="T51" s="702"/>
      <c r="U51" s="702"/>
      <c r="V51" s="702"/>
      <c r="W51" s="702"/>
      <c r="X51" s="702"/>
      <c r="Y51" s="702"/>
      <c r="Z51" s="702"/>
      <c r="AA51" s="702"/>
      <c r="AB51" s="237"/>
      <c r="AC51" s="699"/>
      <c r="AD51" s="702"/>
      <c r="AE51" s="237"/>
      <c r="AF51" s="237"/>
      <c r="AG51" s="105"/>
      <c r="AH51" s="105"/>
      <c r="AI51" s="105"/>
      <c r="AJ51" s="105"/>
      <c r="AK51" s="105"/>
    </row>
    <row r="52" spans="1:37" s="104" customFormat="1" ht="19.95" customHeight="1">
      <c r="A52" s="105"/>
      <c r="B52" s="702" t="s">
        <v>251</v>
      </c>
      <c r="C52" s="702"/>
      <c r="D52" s="702"/>
      <c r="E52" s="99"/>
      <c r="F52" s="99"/>
      <c r="G52" s="99"/>
      <c r="H52" s="702"/>
      <c r="I52" s="702"/>
      <c r="J52" s="702"/>
      <c r="K52" s="109"/>
      <c r="L52" s="111"/>
      <c r="M52" s="111"/>
      <c r="N52" s="111"/>
      <c r="O52" s="111"/>
      <c r="P52" s="702"/>
      <c r="Q52" s="702"/>
      <c r="R52" s="702"/>
      <c r="S52" s="702"/>
      <c r="T52" s="702"/>
      <c r="U52" s="702"/>
      <c r="V52" s="702"/>
      <c r="W52" s="702"/>
      <c r="X52" s="702"/>
      <c r="Y52" s="702"/>
      <c r="Z52" s="702"/>
      <c r="AA52" s="702"/>
      <c r="AB52" s="237"/>
      <c r="AC52" s="699"/>
      <c r="AD52" s="702"/>
      <c r="AE52" s="237"/>
      <c r="AF52" s="237"/>
      <c r="AG52" s="105"/>
      <c r="AH52" s="105"/>
      <c r="AI52" s="105"/>
      <c r="AJ52" s="105"/>
      <c r="AK52" s="105"/>
    </row>
    <row r="53" spans="1:37" s="104" customFormat="1" ht="19.95" customHeight="1">
      <c r="A53" s="105" t="s">
        <v>252</v>
      </c>
      <c r="B53" s="702" t="s">
        <v>470</v>
      </c>
      <c r="C53" s="703"/>
      <c r="D53" s="703"/>
      <c r="E53" s="111"/>
      <c r="F53" s="111"/>
      <c r="G53" s="111"/>
      <c r="H53" s="703"/>
      <c r="I53" s="703"/>
      <c r="J53" s="703"/>
      <c r="K53" s="109"/>
      <c r="L53" s="111"/>
      <c r="M53" s="111"/>
      <c r="N53" s="111"/>
      <c r="O53" s="111"/>
      <c r="P53" s="703"/>
      <c r="Q53" s="703"/>
      <c r="R53" s="703"/>
      <c r="S53" s="703"/>
      <c r="T53" s="703"/>
      <c r="U53" s="703"/>
      <c r="V53" s="703"/>
      <c r="W53" s="703"/>
      <c r="X53" s="703"/>
      <c r="Y53" s="703"/>
      <c r="Z53" s="703"/>
      <c r="AA53" s="703"/>
      <c r="AB53" s="703"/>
      <c r="AC53" s="703"/>
      <c r="AD53" s="703"/>
      <c r="AE53" s="703"/>
      <c r="AF53" s="703"/>
      <c r="AG53" s="703"/>
      <c r="AH53" s="703"/>
      <c r="AI53" s="703"/>
      <c r="AJ53" s="703"/>
      <c r="AK53" s="703"/>
    </row>
    <row r="54" spans="1:37" s="104" customFormat="1" ht="19.95" customHeight="1">
      <c r="A54" s="105" t="s">
        <v>253</v>
      </c>
      <c r="B54" s="105" t="s">
        <v>254</v>
      </c>
      <c r="C54" s="105"/>
      <c r="D54" s="105"/>
      <c r="E54" s="99"/>
      <c r="F54" s="99"/>
      <c r="G54" s="99"/>
      <c r="H54" s="105"/>
      <c r="I54" s="105"/>
      <c r="J54" s="105"/>
      <c r="K54" s="109"/>
      <c r="L54" s="111"/>
      <c r="M54" s="111"/>
      <c r="N54" s="111"/>
      <c r="O54" s="111"/>
      <c r="P54" s="105"/>
      <c r="Q54" s="105"/>
      <c r="R54" s="105"/>
      <c r="S54" s="105"/>
      <c r="T54" s="105"/>
      <c r="U54" s="105"/>
      <c r="V54" s="105"/>
      <c r="W54" s="105"/>
      <c r="X54" s="105"/>
      <c r="Y54" s="105"/>
      <c r="Z54" s="105"/>
      <c r="AA54" s="105"/>
      <c r="AB54" s="105"/>
      <c r="AC54" s="105"/>
      <c r="AD54" s="105"/>
      <c r="AE54" s="105"/>
      <c r="AF54" s="105"/>
      <c r="AG54" s="105"/>
      <c r="AH54" s="105"/>
      <c r="AI54" s="105"/>
      <c r="AJ54" s="105"/>
      <c r="AK54" s="105"/>
    </row>
    <row r="55" spans="1:37" s="104" customFormat="1" ht="19.95" customHeight="1">
      <c r="A55" s="105" t="s">
        <v>255</v>
      </c>
      <c r="B55" s="105" t="s">
        <v>256</v>
      </c>
      <c r="C55" s="105"/>
      <c r="D55" s="105"/>
      <c r="E55" s="111"/>
      <c r="F55" s="111"/>
      <c r="G55" s="111"/>
      <c r="H55" s="105"/>
      <c r="I55" s="105"/>
      <c r="J55" s="105"/>
      <c r="K55" s="109"/>
      <c r="L55" s="111"/>
      <c r="M55" s="111"/>
      <c r="N55" s="111"/>
      <c r="O55" s="111"/>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37" s="104" customFormat="1" ht="19.95" customHeight="1">
      <c r="A56" s="457" t="s">
        <v>313</v>
      </c>
      <c r="B56" s="457" t="s">
        <v>314</v>
      </c>
      <c r="C56" s="456"/>
      <c r="D56" s="456"/>
      <c r="E56" s="99"/>
      <c r="F56" s="99"/>
      <c r="G56" s="99"/>
      <c r="H56" s="105"/>
      <c r="I56" s="105"/>
      <c r="J56" s="105"/>
      <c r="K56" s="109"/>
      <c r="L56" s="111"/>
      <c r="M56" s="111"/>
      <c r="N56" s="111"/>
      <c r="O56" s="111"/>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37" ht="19.95" customHeight="1">
      <c r="A57" s="457" t="s">
        <v>315</v>
      </c>
      <c r="B57" s="457" t="s">
        <v>316</v>
      </c>
      <c r="C57" s="458"/>
      <c r="D57" s="458"/>
      <c r="E57" s="111"/>
      <c r="F57" s="111"/>
      <c r="G57" s="111"/>
      <c r="H57" s="108"/>
      <c r="I57" s="108"/>
      <c r="J57" s="108"/>
      <c r="K57" s="109"/>
      <c r="L57" s="111"/>
      <c r="M57" s="111"/>
      <c r="N57" s="111"/>
      <c r="O57" s="111"/>
      <c r="P57" s="108"/>
      <c r="Q57" s="108"/>
      <c r="R57" s="108"/>
      <c r="S57" s="108"/>
      <c r="T57" s="108"/>
      <c r="U57" s="108"/>
      <c r="V57" s="108"/>
      <c r="W57" s="108"/>
      <c r="X57" s="108"/>
      <c r="Y57" s="108"/>
      <c r="Z57" s="108"/>
      <c r="AA57" s="108"/>
      <c r="AB57" s="108"/>
      <c r="AC57" s="108"/>
      <c r="AD57" s="108"/>
      <c r="AE57" s="108"/>
      <c r="AF57" s="108"/>
      <c r="AG57" s="108"/>
      <c r="AH57" s="108"/>
      <c r="AI57" s="108"/>
      <c r="AJ57" s="108"/>
      <c r="AK57" s="108"/>
    </row>
    <row r="58" spans="1:37" ht="12" customHeight="1">
      <c r="B58" s="109"/>
      <c r="C58" s="109"/>
      <c r="D58" s="109"/>
      <c r="H58" s="109"/>
      <c r="I58" s="109"/>
      <c r="J58" s="109"/>
      <c r="K58" s="109"/>
      <c r="L58" s="111"/>
      <c r="M58" s="111"/>
      <c r="N58" s="111"/>
      <c r="O58" s="111"/>
      <c r="P58" s="109"/>
      <c r="Q58" s="109"/>
      <c r="R58" s="109"/>
      <c r="S58" s="109"/>
      <c r="T58" s="109"/>
      <c r="U58" s="109"/>
      <c r="V58" s="109"/>
      <c r="W58" s="109"/>
      <c r="X58" s="109"/>
      <c r="Y58" s="109"/>
      <c r="Z58" s="109"/>
      <c r="AA58" s="109"/>
      <c r="AB58" s="109"/>
      <c r="AC58" s="109"/>
      <c r="AD58" s="109"/>
      <c r="AE58" s="109"/>
      <c r="AF58" s="109"/>
      <c r="AG58" s="109"/>
      <c r="AH58" s="109"/>
      <c r="AI58" s="109"/>
      <c r="AJ58" s="109"/>
      <c r="AK58" s="109"/>
    </row>
    <row r="59" spans="1:37" ht="12" customHeight="1">
      <c r="B59" s="109"/>
      <c r="C59" s="109"/>
      <c r="D59" s="109"/>
      <c r="E59" s="111"/>
      <c r="F59" s="111"/>
      <c r="G59" s="111"/>
      <c r="H59" s="109"/>
      <c r="I59" s="109"/>
      <c r="J59" s="109"/>
      <c r="K59" s="109"/>
      <c r="L59" s="111"/>
      <c r="M59" s="111"/>
      <c r="N59" s="111"/>
      <c r="O59" s="111"/>
      <c r="P59" s="109"/>
      <c r="Q59" s="109"/>
      <c r="R59" s="109"/>
      <c r="S59" s="109"/>
      <c r="T59" s="109"/>
      <c r="U59" s="109"/>
      <c r="V59" s="109"/>
      <c r="W59" s="109"/>
      <c r="X59" s="109"/>
      <c r="Y59" s="109"/>
      <c r="Z59" s="109"/>
      <c r="AA59" s="109"/>
      <c r="AB59" s="109"/>
      <c r="AC59" s="109"/>
      <c r="AD59" s="109"/>
      <c r="AE59" s="109"/>
      <c r="AF59" s="109"/>
      <c r="AG59" s="109"/>
      <c r="AH59" s="109"/>
      <c r="AI59" s="109"/>
      <c r="AJ59" s="109"/>
      <c r="AK59" s="109"/>
    </row>
    <row r="60" spans="1:37" ht="12" customHeight="1">
      <c r="B60" s="109"/>
      <c r="C60" s="109"/>
      <c r="D60" s="109"/>
      <c r="H60" s="109"/>
      <c r="I60" s="109"/>
      <c r="J60" s="109"/>
      <c r="K60" s="109"/>
      <c r="L60" s="111"/>
      <c r="M60" s="111"/>
      <c r="N60" s="111"/>
      <c r="O60" s="111"/>
      <c r="P60" s="109"/>
      <c r="Q60" s="109"/>
      <c r="R60" s="109"/>
      <c r="S60" s="109"/>
      <c r="T60" s="109"/>
      <c r="U60" s="109"/>
      <c r="V60" s="109"/>
      <c r="W60" s="109"/>
      <c r="X60" s="109"/>
      <c r="Y60" s="109"/>
      <c r="Z60" s="109"/>
      <c r="AA60" s="109"/>
      <c r="AB60" s="109"/>
      <c r="AC60" s="109"/>
      <c r="AD60" s="109"/>
      <c r="AE60" s="109"/>
      <c r="AF60" s="109"/>
      <c r="AG60" s="109"/>
      <c r="AH60" s="109"/>
      <c r="AI60" s="109"/>
      <c r="AJ60" s="109"/>
      <c r="AK60" s="109"/>
    </row>
    <row r="61" spans="1:37" ht="12" customHeight="1">
      <c r="B61" s="110"/>
      <c r="C61" s="109"/>
      <c r="D61" s="109"/>
      <c r="E61" s="111"/>
      <c r="F61" s="111"/>
      <c r="G61" s="111"/>
      <c r="H61" s="109"/>
      <c r="I61" s="109"/>
      <c r="J61" s="109"/>
      <c r="K61" s="109"/>
      <c r="L61" s="111"/>
      <c r="M61" s="111"/>
      <c r="N61" s="111"/>
      <c r="O61" s="111"/>
      <c r="P61" s="109"/>
      <c r="Q61" s="109"/>
      <c r="R61" s="109"/>
      <c r="S61" s="109"/>
      <c r="T61" s="109"/>
      <c r="U61" s="109"/>
      <c r="V61" s="109"/>
      <c r="W61" s="109"/>
      <c r="X61" s="109"/>
      <c r="Y61" s="109"/>
      <c r="Z61" s="109"/>
      <c r="AA61" s="109"/>
      <c r="AB61" s="109"/>
      <c r="AC61" s="109"/>
      <c r="AD61" s="109"/>
      <c r="AE61" s="109"/>
      <c r="AF61" s="109"/>
      <c r="AG61" s="109"/>
      <c r="AH61" s="109"/>
      <c r="AI61" s="109"/>
      <c r="AJ61" s="109"/>
      <c r="AK61" s="109"/>
    </row>
    <row r="62" spans="1:37">
      <c r="B62" s="111"/>
      <c r="C62" s="111"/>
      <c r="D62" s="111"/>
      <c r="H62" s="111"/>
      <c r="I62" s="111"/>
      <c r="J62" s="111"/>
      <c r="K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4" spans="1:37" ht="16.2">
      <c r="V64" s="823" t="s">
        <v>601</v>
      </c>
      <c r="W64" s="104"/>
    </row>
    <row r="65" spans="5:30" ht="16.2">
      <c r="V65" s="104"/>
      <c r="W65" s="104"/>
    </row>
    <row r="66" spans="5:30" ht="16.2">
      <c r="V66" s="824">
        <f>IFERROR(事業者入力!E21*事業者入力!W21/SUM(事業者入力!J21:K21)*0.9,0)</f>
        <v>0</v>
      </c>
      <c r="W66" s="104"/>
    </row>
    <row r="67" spans="5:30" ht="16.2">
      <c r="L67" s="105"/>
      <c r="M67" s="105"/>
      <c r="N67" s="105"/>
      <c r="O67" s="105"/>
      <c r="V67" s="104"/>
      <c r="W67" s="104"/>
    </row>
    <row r="68" spans="5:30" ht="16.2">
      <c r="K68" s="105"/>
      <c r="L68" s="105"/>
      <c r="M68" s="105"/>
      <c r="N68" s="105"/>
      <c r="O68" s="105"/>
      <c r="V68" s="825" t="s">
        <v>602</v>
      </c>
      <c r="W68" s="104"/>
      <c r="AD68" s="826"/>
    </row>
    <row r="69" spans="5:30" ht="16.2">
      <c r="E69" s="105"/>
      <c r="F69" s="105"/>
      <c r="G69" s="105"/>
      <c r="K69" s="105"/>
      <c r="L69" s="105"/>
      <c r="M69" s="105"/>
      <c r="N69" s="105"/>
      <c r="O69" s="105"/>
      <c r="V69" s="824">
        <f>IFERROR(事業者入力!X21*'【様式６別添１】賃金改善明細書（職員別）'!V66,0)</f>
        <v>0</v>
      </c>
      <c r="W69" s="104"/>
    </row>
    <row r="70" spans="5:30" ht="16.2">
      <c r="E70" s="105"/>
      <c r="F70" s="105"/>
      <c r="G70" s="105"/>
      <c r="K70" s="105"/>
      <c r="L70" s="105"/>
      <c r="M70" s="105"/>
      <c r="N70" s="105"/>
      <c r="O70" s="105"/>
      <c r="V70" s="822"/>
    </row>
    <row r="71" spans="5:30" ht="16.2">
      <c r="E71" s="105"/>
      <c r="F71" s="105"/>
      <c r="G71" s="105"/>
      <c r="K71" s="108"/>
      <c r="L71" s="105"/>
      <c r="M71" s="105"/>
      <c r="N71" s="105"/>
      <c r="O71" s="105"/>
    </row>
    <row r="72" spans="5:30" ht="14.4">
      <c r="E72" s="108"/>
      <c r="F72" s="108"/>
      <c r="G72" s="108"/>
      <c r="K72" s="109"/>
      <c r="L72" s="108"/>
      <c r="M72" s="108"/>
      <c r="N72" s="108"/>
      <c r="O72" s="108"/>
    </row>
    <row r="73" spans="5:30" ht="13.2">
      <c r="E73" s="109"/>
      <c r="F73" s="109"/>
      <c r="G73" s="109"/>
      <c r="K73" s="109"/>
      <c r="L73" s="109"/>
      <c r="M73" s="109"/>
      <c r="N73" s="109"/>
      <c r="O73" s="109"/>
    </row>
    <row r="74" spans="5:30" ht="13.2">
      <c r="E74" s="109"/>
      <c r="F74" s="109"/>
      <c r="G74" s="109"/>
      <c r="K74" s="109"/>
      <c r="L74" s="109"/>
      <c r="M74" s="109"/>
      <c r="N74" s="109"/>
      <c r="O74" s="109"/>
    </row>
    <row r="75" spans="5:30" ht="13.2">
      <c r="E75" s="109"/>
      <c r="F75" s="109"/>
      <c r="G75" s="109"/>
      <c r="K75" s="109"/>
      <c r="L75" s="109"/>
      <c r="M75" s="109"/>
      <c r="N75" s="109"/>
      <c r="O75" s="109"/>
    </row>
    <row r="76" spans="5:30" ht="13.2">
      <c r="E76" s="109"/>
      <c r="F76" s="109"/>
      <c r="G76" s="109"/>
      <c r="K76" s="111"/>
      <c r="L76" s="109"/>
      <c r="M76" s="109"/>
      <c r="N76" s="109"/>
      <c r="O76" s="109"/>
    </row>
    <row r="77" spans="5:30">
      <c r="E77" s="111"/>
      <c r="F77" s="111"/>
      <c r="G77" s="111"/>
      <c r="L77" s="111"/>
      <c r="M77" s="111"/>
      <c r="N77" s="111"/>
      <c r="O77" s="111"/>
    </row>
  </sheetData>
  <sheetProtection formatCells="0" insertColumns="0" insertRows="0" selectLockedCells="1"/>
  <mergeCells count="96">
    <mergeCell ref="E4:G4"/>
    <mergeCell ref="D3:T3"/>
    <mergeCell ref="H5:T6"/>
    <mergeCell ref="E5:G6"/>
    <mergeCell ref="D5:D6"/>
    <mergeCell ref="H4:T4"/>
    <mergeCell ref="B43:D43"/>
    <mergeCell ref="AH43:AJ43"/>
    <mergeCell ref="AH44:AJ44"/>
    <mergeCell ref="AG45:AG46"/>
    <mergeCell ref="AH45:AJ46"/>
    <mergeCell ref="AG47:AG48"/>
    <mergeCell ref="AH47:AJ48"/>
    <mergeCell ref="AH40:AJ40"/>
    <mergeCell ref="AH41:AJ41"/>
    <mergeCell ref="B34:D34"/>
    <mergeCell ref="AH34:AJ34"/>
    <mergeCell ref="B35:D35"/>
    <mergeCell ref="AH35:AJ35"/>
    <mergeCell ref="B36:D36"/>
    <mergeCell ref="AH36:AJ36"/>
    <mergeCell ref="B42:D42"/>
    <mergeCell ref="AH42:AJ42"/>
    <mergeCell ref="B37:D37"/>
    <mergeCell ref="AH37:AJ37"/>
    <mergeCell ref="B38:D38"/>
    <mergeCell ref="AH38:AJ38"/>
    <mergeCell ref="B39:D39"/>
    <mergeCell ref="AH39:AJ39"/>
    <mergeCell ref="B40:D40"/>
    <mergeCell ref="B41:D41"/>
    <mergeCell ref="B28:D28"/>
    <mergeCell ref="AH28:AJ28"/>
    <mergeCell ref="B29:D29"/>
    <mergeCell ref="AH29:AJ29"/>
    <mergeCell ref="B30:D30"/>
    <mergeCell ref="AH30:AJ30"/>
    <mergeCell ref="B31:D31"/>
    <mergeCell ref="AH31:AJ31"/>
    <mergeCell ref="B32:D32"/>
    <mergeCell ref="AH32:AJ32"/>
    <mergeCell ref="B33:D33"/>
    <mergeCell ref="AH33:AJ33"/>
    <mergeCell ref="B22:D22"/>
    <mergeCell ref="AH22:AJ22"/>
    <mergeCell ref="B23:D23"/>
    <mergeCell ref="AH23:AJ23"/>
    <mergeCell ref="B24:D24"/>
    <mergeCell ref="AH24:AJ24"/>
    <mergeCell ref="B25:D25"/>
    <mergeCell ref="AH25:AJ25"/>
    <mergeCell ref="B26:D26"/>
    <mergeCell ref="AH26:AJ26"/>
    <mergeCell ref="B27:D27"/>
    <mergeCell ref="AH27:AJ27"/>
    <mergeCell ref="B16:D16"/>
    <mergeCell ref="AH16:AJ16"/>
    <mergeCell ref="B17:D17"/>
    <mergeCell ref="AH17:AJ17"/>
    <mergeCell ref="B18:D18"/>
    <mergeCell ref="AH18:AJ18"/>
    <mergeCell ref="B19:D19"/>
    <mergeCell ref="AH19:AJ19"/>
    <mergeCell ref="B20:D20"/>
    <mergeCell ref="AH20:AJ20"/>
    <mergeCell ref="B21:D21"/>
    <mergeCell ref="AH21:AJ21"/>
    <mergeCell ref="B14:D14"/>
    <mergeCell ref="AH14:AJ14"/>
    <mergeCell ref="B15:D15"/>
    <mergeCell ref="AH15:AJ15"/>
    <mergeCell ref="Q12:T12"/>
    <mergeCell ref="U12:U13"/>
    <mergeCell ref="W12:W13"/>
    <mergeCell ref="AA12:AA13"/>
    <mergeCell ref="I11:I13"/>
    <mergeCell ref="J11:J13"/>
    <mergeCell ref="P11:P13"/>
    <mergeCell ref="Q11:W11"/>
    <mergeCell ref="AC11:AC13"/>
    <mergeCell ref="K11:K13"/>
    <mergeCell ref="X11:AA11"/>
    <mergeCell ref="X12:Z12"/>
    <mergeCell ref="AG7:AJ7"/>
    <mergeCell ref="A11:A13"/>
    <mergeCell ref="B11:D13"/>
    <mergeCell ref="H11:H13"/>
    <mergeCell ref="AH11:AJ13"/>
    <mergeCell ref="AG11:AG13"/>
    <mergeCell ref="AB11:AB13"/>
    <mergeCell ref="AE11:AE13"/>
    <mergeCell ref="AF11:AF13"/>
    <mergeCell ref="V12:V13"/>
    <mergeCell ref="AD11:AD13"/>
    <mergeCell ref="E11:G12"/>
    <mergeCell ref="L11:O13"/>
  </mergeCells>
  <phoneticPr fontId="5"/>
  <conditionalFormatting sqref="B14:D44 AE14:AE44 P44:U44 E44:J44 J14:J43 Q14:U43 AG14:AJ44 W14:AB44">
    <cfRule type="containsBlanks" dxfId="38" priority="42">
      <formula>LEN(TRIM(B14))=0</formula>
    </cfRule>
  </conditionalFormatting>
  <conditionalFormatting sqref="AF14:AF44">
    <cfRule type="containsBlanks" dxfId="37" priority="41">
      <formula>LEN(TRIM(AF14))=0</formula>
    </cfRule>
  </conditionalFormatting>
  <conditionalFormatting sqref="V14:V44">
    <cfRule type="containsBlanks" dxfId="36" priority="40">
      <formula>LEN(TRIM(V14))=0</formula>
    </cfRule>
  </conditionalFormatting>
  <conditionalFormatting sqref="AC14:AC44">
    <cfRule type="containsBlanks" dxfId="35" priority="39">
      <formula>LEN(TRIM(AC14))=0</formula>
    </cfRule>
  </conditionalFormatting>
  <conditionalFormatting sqref="D5">
    <cfRule type="containsBlanks" dxfId="34" priority="38">
      <formula>LEN(TRIM(D5))=0</formula>
    </cfRule>
  </conditionalFormatting>
  <conditionalFormatting sqref="K44:O44">
    <cfRule type="containsBlanks" dxfId="33" priority="36">
      <formula>LEN(TRIM(K44))=0</formula>
    </cfRule>
  </conditionalFormatting>
  <conditionalFormatting sqref="K22 K17:K19 K25:K43">
    <cfRule type="containsBlanks" dxfId="32" priority="35">
      <formula>LEN(TRIM(K17))=0</formula>
    </cfRule>
  </conditionalFormatting>
  <conditionalFormatting sqref="K14:K16">
    <cfRule type="containsBlanks" dxfId="31" priority="34">
      <formula>LEN(TRIM(K14))=0</formula>
    </cfRule>
  </conditionalFormatting>
  <conditionalFormatting sqref="K14:K16">
    <cfRule type="containsBlanks" dxfId="30" priority="33">
      <formula>LEN(TRIM(K14))=0</formula>
    </cfRule>
  </conditionalFormatting>
  <conditionalFormatting sqref="K20:K21">
    <cfRule type="containsBlanks" dxfId="29" priority="32">
      <formula>LEN(TRIM(K20))=0</formula>
    </cfRule>
  </conditionalFormatting>
  <conditionalFormatting sqref="K20:K21">
    <cfRule type="containsBlanks" dxfId="28" priority="31">
      <formula>LEN(TRIM(K20))=0</formula>
    </cfRule>
  </conditionalFormatting>
  <conditionalFormatting sqref="K23:K24">
    <cfRule type="containsBlanks" dxfId="27" priority="30">
      <formula>LEN(TRIM(K23))=0</formula>
    </cfRule>
  </conditionalFormatting>
  <conditionalFormatting sqref="K23:K24">
    <cfRule type="containsBlanks" dxfId="26" priority="29">
      <formula>LEN(TRIM(K23))=0</formula>
    </cfRule>
  </conditionalFormatting>
  <conditionalFormatting sqref="AD14:AD44">
    <cfRule type="containsBlanks" dxfId="25" priority="26">
      <formula>LEN(TRIM(AD14))=0</formula>
    </cfRule>
  </conditionalFormatting>
  <conditionalFormatting sqref="E14:F14">
    <cfRule type="containsBlanks" dxfId="24" priority="25">
      <formula>LEN(TRIM(E14))=0</formula>
    </cfRule>
  </conditionalFormatting>
  <conditionalFormatting sqref="H14">
    <cfRule type="containsBlanks" dxfId="23" priority="15">
      <formula>LEN(TRIM(H14))=0</formula>
    </cfRule>
  </conditionalFormatting>
  <conditionalFormatting sqref="H15:H43">
    <cfRule type="containsBlanks" dxfId="22" priority="14">
      <formula>LEN(TRIM(H15))=0</formula>
    </cfRule>
  </conditionalFormatting>
  <conditionalFormatting sqref="E42:F43">
    <cfRule type="containsBlanks" dxfId="21" priority="24">
      <formula>LEN(TRIM(E42))=0</formula>
    </cfRule>
  </conditionalFormatting>
  <conditionalFormatting sqref="E15:F41">
    <cfRule type="containsBlanks" dxfId="20" priority="23">
      <formula>LEN(TRIM(E15))=0</formula>
    </cfRule>
  </conditionalFormatting>
  <conditionalFormatting sqref="G14">
    <cfRule type="containsBlanks" dxfId="19" priority="22">
      <formula>LEN(TRIM(G14))=0</formula>
    </cfRule>
  </conditionalFormatting>
  <conditionalFormatting sqref="G42:G43">
    <cfRule type="containsBlanks" dxfId="18" priority="21">
      <formula>LEN(TRIM(G42))=0</formula>
    </cfRule>
  </conditionalFormatting>
  <conditionalFormatting sqref="G15:G41">
    <cfRule type="containsBlanks" dxfId="17" priority="20">
      <formula>LEN(TRIM(G15))=0</formula>
    </cfRule>
  </conditionalFormatting>
  <conditionalFormatting sqref="L24:L25 N24:N25">
    <cfRule type="containsBlanks" dxfId="16" priority="6">
      <formula>LEN(TRIM(L24))=0</formula>
    </cfRule>
  </conditionalFormatting>
  <conditionalFormatting sqref="L24:L25 N24:N25">
    <cfRule type="containsBlanks" dxfId="15" priority="5">
      <formula>LEN(TRIM(L24))=0</formula>
    </cfRule>
  </conditionalFormatting>
  <conditionalFormatting sqref="L14:O14">
    <cfRule type="containsBlanks" dxfId="14" priority="13">
      <formula>LEN(TRIM(L14))=0</formula>
    </cfRule>
  </conditionalFormatting>
  <conditionalFormatting sqref="L42:L43 N42:N43">
    <cfRule type="containsBlanks" dxfId="13" priority="12">
      <formula>LEN(TRIM(L42))=0</formula>
    </cfRule>
  </conditionalFormatting>
  <conditionalFormatting sqref="L26:L41 L23 L18:L20 L15:L16 N18:N20 N23 N26:N41 N15:N16 M15:M43 O15:O43">
    <cfRule type="containsBlanks" dxfId="12" priority="11">
      <formula>LEN(TRIM(L15))=0</formula>
    </cfRule>
  </conditionalFormatting>
  <conditionalFormatting sqref="L17 N17">
    <cfRule type="containsBlanks" dxfId="11" priority="10">
      <formula>LEN(TRIM(L17))=0</formula>
    </cfRule>
  </conditionalFormatting>
  <conditionalFormatting sqref="L17 N17">
    <cfRule type="containsBlanks" dxfId="10" priority="9">
      <formula>LEN(TRIM(L17))=0</formula>
    </cfRule>
  </conditionalFormatting>
  <conditionalFormatting sqref="L21:L22 N21:N22">
    <cfRule type="containsBlanks" dxfId="9" priority="8">
      <formula>LEN(TRIM(L21))=0</formula>
    </cfRule>
  </conditionalFormatting>
  <conditionalFormatting sqref="L21:L22 N21:N22">
    <cfRule type="containsBlanks" dxfId="8" priority="7">
      <formula>LEN(TRIM(L21))=0</formula>
    </cfRule>
  </conditionalFormatting>
  <conditionalFormatting sqref="I14:I43">
    <cfRule type="containsBlanks" dxfId="7" priority="2">
      <formula>LEN(TRIM(I14))=0</formula>
    </cfRule>
  </conditionalFormatting>
  <conditionalFormatting sqref="P14:P43">
    <cfRule type="containsBlanks" dxfId="6" priority="1">
      <formula>LEN(TRIM(P14))=0</formula>
    </cfRule>
  </conditionalFormatting>
  <dataValidations count="9">
    <dataValidation type="custom" allowBlank="1" showInputMessage="1" showErrorMessage="1" sqref="AK65543:AK65562 AK131079:AK131098 AK196615:AK196634 AK262151:AK262170 AK327687:AK327706 AK393223:AK393242 AK458759:AK458778 AK524295:AK524314 AK589831:AK589850 AK655367:AK655386 AK720903:AK720922 AK786439:AK786458 AK851975:AK851994 AK917511:AK917530 AK983047:AK983066 WVI983047:WWJ983066 VRU983047:VSV983066 WBQ983047:WCR983066 IW65543:JX65562 SS65543:TT65562 ACO65543:ADP65562 AMK65543:ANL65562 AWG65543:AXH65562 BGC65543:BHD65562 BPY65543:BQZ65562 BZU65543:CAV65562 CJQ65543:CKR65562 CTM65543:CUN65562 DDI65543:DEJ65562 DNE65543:DOF65562 DXA65543:DYB65562 EGW65543:EHX65562 EQS65543:ERT65562 FAO65543:FBP65562 FKK65543:FLL65562 FUG65543:FVH65562 GEC65543:GFD65562 GNY65543:GOZ65562 GXU65543:GYV65562 HHQ65543:HIR65562 HRM65543:HSN65562 IBI65543:ICJ65562 ILE65543:IMF65562 IVA65543:IWB65562 JEW65543:JFX65562 JOS65543:JPT65562 JYO65543:JZP65562 KIK65543:KJL65562 KSG65543:KTH65562 LCC65543:LDD65562 LLY65543:LMZ65562 LVU65543:LWV65562 MFQ65543:MGR65562 MPM65543:MQN65562 MZI65543:NAJ65562 NJE65543:NKF65562 NTA65543:NUB65562 OCW65543:ODX65562 OMS65543:ONT65562 OWO65543:OXP65562 PGK65543:PHL65562 PQG65543:PRH65562 QAC65543:QBD65562 QJY65543:QKZ65562 QTU65543:QUV65562 RDQ65543:RER65562 RNM65543:RON65562 RXI65543:RYJ65562 SHE65543:SIF65562 SRA65543:SSB65562 TAW65543:TBX65562 TKS65543:TLT65562 TUO65543:TVP65562 UEK65543:UFL65562 UOG65543:UPH65562 UYC65543:UZD65562 VHY65543:VIZ65562 VRU65543:VSV65562 WBQ65543:WCR65562 WLM65543:WMN65562 WVI65543:WWJ65562 IW131079:JX131098 SS131079:TT131098 ACO131079:ADP131098 AMK131079:ANL131098 AWG131079:AXH131098 BGC131079:BHD131098 BPY131079:BQZ131098 BZU131079:CAV131098 CJQ131079:CKR131098 CTM131079:CUN131098 DDI131079:DEJ131098 DNE131079:DOF131098 DXA131079:DYB131098 EGW131079:EHX131098 EQS131079:ERT131098 FAO131079:FBP131098 FKK131079:FLL131098 FUG131079:FVH131098 GEC131079:GFD131098 GNY131079:GOZ131098 GXU131079:GYV131098 HHQ131079:HIR131098 HRM131079:HSN131098 IBI131079:ICJ131098 ILE131079:IMF131098 IVA131079:IWB131098 JEW131079:JFX131098 JOS131079:JPT131098 JYO131079:JZP131098 KIK131079:KJL131098 KSG131079:KTH131098 LCC131079:LDD131098 LLY131079:LMZ131098 LVU131079:LWV131098 MFQ131079:MGR131098 MPM131079:MQN131098 MZI131079:NAJ131098 NJE131079:NKF131098 NTA131079:NUB131098 OCW131079:ODX131098 OMS131079:ONT131098 OWO131079:OXP131098 PGK131079:PHL131098 PQG131079:PRH131098 QAC131079:QBD131098 QJY131079:QKZ131098 QTU131079:QUV131098 RDQ131079:RER131098 RNM131079:RON131098 RXI131079:RYJ131098 SHE131079:SIF131098 SRA131079:SSB131098 TAW131079:TBX131098 TKS131079:TLT131098 TUO131079:TVP131098 UEK131079:UFL131098 UOG131079:UPH131098 UYC131079:UZD131098 VHY131079:VIZ131098 VRU131079:VSV131098 WBQ131079:WCR131098 WLM131079:WMN131098 WVI131079:WWJ131098 IW196615:JX196634 SS196615:TT196634 ACO196615:ADP196634 AMK196615:ANL196634 AWG196615:AXH196634 BGC196615:BHD196634 BPY196615:BQZ196634 BZU196615:CAV196634 CJQ196615:CKR196634 CTM196615:CUN196634 DDI196615:DEJ196634 DNE196615:DOF196634 DXA196615:DYB196634 EGW196615:EHX196634 EQS196615:ERT196634 FAO196615:FBP196634 FKK196615:FLL196634 FUG196615:FVH196634 GEC196615:GFD196634 GNY196615:GOZ196634 GXU196615:GYV196634 HHQ196615:HIR196634 HRM196615:HSN196634 IBI196615:ICJ196634 ILE196615:IMF196634 IVA196615:IWB196634 JEW196615:JFX196634 JOS196615:JPT196634 JYO196615:JZP196634 KIK196615:KJL196634 KSG196615:KTH196634 LCC196615:LDD196634 LLY196615:LMZ196634 LVU196615:LWV196634 MFQ196615:MGR196634 MPM196615:MQN196634 MZI196615:NAJ196634 NJE196615:NKF196634 NTA196615:NUB196634 OCW196615:ODX196634 OMS196615:ONT196634 OWO196615:OXP196634 PGK196615:PHL196634 PQG196615:PRH196634 QAC196615:QBD196634 QJY196615:QKZ196634 QTU196615:QUV196634 RDQ196615:RER196634 RNM196615:RON196634 RXI196615:RYJ196634 SHE196615:SIF196634 SRA196615:SSB196634 TAW196615:TBX196634 TKS196615:TLT196634 TUO196615:TVP196634 UEK196615:UFL196634 UOG196615:UPH196634 UYC196615:UZD196634 VHY196615:VIZ196634 VRU196615:VSV196634 WBQ196615:WCR196634 WLM196615:WMN196634 WVI196615:WWJ196634 IW262151:JX262170 SS262151:TT262170 ACO262151:ADP262170 AMK262151:ANL262170 AWG262151:AXH262170 BGC262151:BHD262170 BPY262151:BQZ262170 BZU262151:CAV262170 CJQ262151:CKR262170 CTM262151:CUN262170 DDI262151:DEJ262170 DNE262151:DOF262170 DXA262151:DYB262170 EGW262151:EHX262170 EQS262151:ERT262170 FAO262151:FBP262170 FKK262151:FLL262170 FUG262151:FVH262170 GEC262151:GFD262170 GNY262151:GOZ262170 GXU262151:GYV262170 HHQ262151:HIR262170 HRM262151:HSN262170 IBI262151:ICJ262170 ILE262151:IMF262170 IVA262151:IWB262170 JEW262151:JFX262170 JOS262151:JPT262170 JYO262151:JZP262170 KIK262151:KJL262170 KSG262151:KTH262170 LCC262151:LDD262170 LLY262151:LMZ262170 LVU262151:LWV262170 MFQ262151:MGR262170 MPM262151:MQN262170 MZI262151:NAJ262170 NJE262151:NKF262170 NTA262151:NUB262170 OCW262151:ODX262170 OMS262151:ONT262170 OWO262151:OXP262170 PGK262151:PHL262170 PQG262151:PRH262170 QAC262151:QBD262170 QJY262151:QKZ262170 QTU262151:QUV262170 RDQ262151:RER262170 RNM262151:RON262170 RXI262151:RYJ262170 SHE262151:SIF262170 SRA262151:SSB262170 TAW262151:TBX262170 TKS262151:TLT262170 TUO262151:TVP262170 UEK262151:UFL262170 UOG262151:UPH262170 UYC262151:UZD262170 VHY262151:VIZ262170 VRU262151:VSV262170 WBQ262151:WCR262170 WLM262151:WMN262170 WVI262151:WWJ262170 IW327687:JX327706 SS327687:TT327706 ACO327687:ADP327706 AMK327687:ANL327706 AWG327687:AXH327706 BGC327687:BHD327706 BPY327687:BQZ327706 BZU327687:CAV327706 CJQ327687:CKR327706 CTM327687:CUN327706 DDI327687:DEJ327706 DNE327687:DOF327706 DXA327687:DYB327706 EGW327687:EHX327706 EQS327687:ERT327706 FAO327687:FBP327706 FKK327687:FLL327706 FUG327687:FVH327706 GEC327687:GFD327706 GNY327687:GOZ327706 GXU327687:GYV327706 HHQ327687:HIR327706 HRM327687:HSN327706 IBI327687:ICJ327706 ILE327687:IMF327706 IVA327687:IWB327706 JEW327687:JFX327706 JOS327687:JPT327706 JYO327687:JZP327706 KIK327687:KJL327706 KSG327687:KTH327706 LCC327687:LDD327706 LLY327687:LMZ327706 LVU327687:LWV327706 MFQ327687:MGR327706 MPM327687:MQN327706 MZI327687:NAJ327706 NJE327687:NKF327706 NTA327687:NUB327706 OCW327687:ODX327706 OMS327687:ONT327706 OWO327687:OXP327706 PGK327687:PHL327706 PQG327687:PRH327706 QAC327687:QBD327706 QJY327687:QKZ327706 QTU327687:QUV327706 RDQ327687:RER327706 RNM327687:RON327706 RXI327687:RYJ327706 SHE327687:SIF327706 SRA327687:SSB327706 TAW327687:TBX327706 TKS327687:TLT327706 TUO327687:TVP327706 UEK327687:UFL327706 UOG327687:UPH327706 UYC327687:UZD327706 VHY327687:VIZ327706 VRU327687:VSV327706 WBQ327687:WCR327706 WLM327687:WMN327706 WVI327687:WWJ327706 IW393223:JX393242 SS393223:TT393242 ACO393223:ADP393242 AMK393223:ANL393242 AWG393223:AXH393242 BGC393223:BHD393242 BPY393223:BQZ393242 BZU393223:CAV393242 CJQ393223:CKR393242 CTM393223:CUN393242 DDI393223:DEJ393242 DNE393223:DOF393242 DXA393223:DYB393242 EGW393223:EHX393242 EQS393223:ERT393242 FAO393223:FBP393242 FKK393223:FLL393242 FUG393223:FVH393242 GEC393223:GFD393242 GNY393223:GOZ393242 GXU393223:GYV393242 HHQ393223:HIR393242 HRM393223:HSN393242 IBI393223:ICJ393242 ILE393223:IMF393242 IVA393223:IWB393242 JEW393223:JFX393242 JOS393223:JPT393242 JYO393223:JZP393242 KIK393223:KJL393242 KSG393223:KTH393242 LCC393223:LDD393242 LLY393223:LMZ393242 LVU393223:LWV393242 MFQ393223:MGR393242 MPM393223:MQN393242 MZI393223:NAJ393242 NJE393223:NKF393242 NTA393223:NUB393242 OCW393223:ODX393242 OMS393223:ONT393242 OWO393223:OXP393242 PGK393223:PHL393242 PQG393223:PRH393242 QAC393223:QBD393242 QJY393223:QKZ393242 QTU393223:QUV393242 RDQ393223:RER393242 RNM393223:RON393242 RXI393223:RYJ393242 SHE393223:SIF393242 SRA393223:SSB393242 TAW393223:TBX393242 TKS393223:TLT393242 TUO393223:TVP393242 UEK393223:UFL393242 UOG393223:UPH393242 UYC393223:UZD393242 VHY393223:VIZ393242 VRU393223:VSV393242 WBQ393223:WCR393242 WLM393223:WMN393242 WVI393223:WWJ393242 IW458759:JX458778 SS458759:TT458778 ACO458759:ADP458778 AMK458759:ANL458778 AWG458759:AXH458778 BGC458759:BHD458778 BPY458759:BQZ458778 BZU458759:CAV458778 CJQ458759:CKR458778 CTM458759:CUN458778 DDI458759:DEJ458778 DNE458759:DOF458778 DXA458759:DYB458778 EGW458759:EHX458778 EQS458759:ERT458778 FAO458759:FBP458778 FKK458759:FLL458778 FUG458759:FVH458778 GEC458759:GFD458778 GNY458759:GOZ458778 GXU458759:GYV458778 HHQ458759:HIR458778 HRM458759:HSN458778 IBI458759:ICJ458778 ILE458759:IMF458778 IVA458759:IWB458778 JEW458759:JFX458778 JOS458759:JPT458778 JYO458759:JZP458778 KIK458759:KJL458778 KSG458759:KTH458778 LCC458759:LDD458778 LLY458759:LMZ458778 LVU458759:LWV458778 MFQ458759:MGR458778 MPM458759:MQN458778 MZI458759:NAJ458778 NJE458759:NKF458778 NTA458759:NUB458778 OCW458759:ODX458778 OMS458759:ONT458778 OWO458759:OXP458778 PGK458759:PHL458778 PQG458759:PRH458778 QAC458759:QBD458778 QJY458759:QKZ458778 QTU458759:QUV458778 RDQ458759:RER458778 RNM458759:RON458778 RXI458759:RYJ458778 SHE458759:SIF458778 SRA458759:SSB458778 TAW458759:TBX458778 TKS458759:TLT458778 TUO458759:TVP458778 UEK458759:UFL458778 UOG458759:UPH458778 UYC458759:UZD458778 VHY458759:VIZ458778 VRU458759:VSV458778 WBQ458759:WCR458778 WLM458759:WMN458778 WVI458759:WWJ458778 IW524295:JX524314 SS524295:TT524314 ACO524295:ADP524314 AMK524295:ANL524314 AWG524295:AXH524314 BGC524295:BHD524314 BPY524295:BQZ524314 BZU524295:CAV524314 CJQ524295:CKR524314 CTM524295:CUN524314 DDI524295:DEJ524314 DNE524295:DOF524314 DXA524295:DYB524314 EGW524295:EHX524314 EQS524295:ERT524314 FAO524295:FBP524314 FKK524295:FLL524314 FUG524295:FVH524314 GEC524295:GFD524314 GNY524295:GOZ524314 GXU524295:GYV524314 HHQ524295:HIR524314 HRM524295:HSN524314 IBI524295:ICJ524314 ILE524295:IMF524314 IVA524295:IWB524314 JEW524295:JFX524314 JOS524295:JPT524314 JYO524295:JZP524314 KIK524295:KJL524314 KSG524295:KTH524314 LCC524295:LDD524314 LLY524295:LMZ524314 LVU524295:LWV524314 MFQ524295:MGR524314 MPM524295:MQN524314 MZI524295:NAJ524314 NJE524295:NKF524314 NTA524295:NUB524314 OCW524295:ODX524314 OMS524295:ONT524314 OWO524295:OXP524314 PGK524295:PHL524314 PQG524295:PRH524314 QAC524295:QBD524314 QJY524295:QKZ524314 QTU524295:QUV524314 RDQ524295:RER524314 RNM524295:RON524314 RXI524295:RYJ524314 SHE524295:SIF524314 SRA524295:SSB524314 TAW524295:TBX524314 TKS524295:TLT524314 TUO524295:TVP524314 UEK524295:UFL524314 UOG524295:UPH524314 UYC524295:UZD524314 VHY524295:VIZ524314 VRU524295:VSV524314 WBQ524295:WCR524314 WLM524295:WMN524314 WVI524295:WWJ524314 IW589831:JX589850 SS589831:TT589850 ACO589831:ADP589850 AMK589831:ANL589850 AWG589831:AXH589850 BGC589831:BHD589850 BPY589831:BQZ589850 BZU589831:CAV589850 CJQ589831:CKR589850 CTM589831:CUN589850 DDI589831:DEJ589850 DNE589831:DOF589850 DXA589831:DYB589850 EGW589831:EHX589850 EQS589831:ERT589850 FAO589831:FBP589850 FKK589831:FLL589850 FUG589831:FVH589850 GEC589831:GFD589850 GNY589831:GOZ589850 GXU589831:GYV589850 HHQ589831:HIR589850 HRM589831:HSN589850 IBI589831:ICJ589850 ILE589831:IMF589850 IVA589831:IWB589850 JEW589831:JFX589850 JOS589831:JPT589850 JYO589831:JZP589850 KIK589831:KJL589850 KSG589831:KTH589850 LCC589831:LDD589850 LLY589831:LMZ589850 LVU589831:LWV589850 MFQ589831:MGR589850 MPM589831:MQN589850 MZI589831:NAJ589850 NJE589831:NKF589850 NTA589831:NUB589850 OCW589831:ODX589850 OMS589831:ONT589850 OWO589831:OXP589850 PGK589831:PHL589850 PQG589831:PRH589850 QAC589831:QBD589850 QJY589831:QKZ589850 QTU589831:QUV589850 RDQ589831:RER589850 RNM589831:RON589850 RXI589831:RYJ589850 SHE589831:SIF589850 SRA589831:SSB589850 TAW589831:TBX589850 TKS589831:TLT589850 TUO589831:TVP589850 UEK589831:UFL589850 UOG589831:UPH589850 UYC589831:UZD589850 VHY589831:VIZ589850 VRU589831:VSV589850 WBQ589831:WCR589850 WLM589831:WMN589850 WVI589831:WWJ589850 IW655367:JX655386 SS655367:TT655386 ACO655367:ADP655386 AMK655367:ANL655386 AWG655367:AXH655386 BGC655367:BHD655386 BPY655367:BQZ655386 BZU655367:CAV655386 CJQ655367:CKR655386 CTM655367:CUN655386 DDI655367:DEJ655386 DNE655367:DOF655386 DXA655367:DYB655386 EGW655367:EHX655386 EQS655367:ERT655386 FAO655367:FBP655386 FKK655367:FLL655386 FUG655367:FVH655386 GEC655367:GFD655386 GNY655367:GOZ655386 GXU655367:GYV655386 HHQ655367:HIR655386 HRM655367:HSN655386 IBI655367:ICJ655386 ILE655367:IMF655386 IVA655367:IWB655386 JEW655367:JFX655386 JOS655367:JPT655386 JYO655367:JZP655386 KIK655367:KJL655386 KSG655367:KTH655386 LCC655367:LDD655386 LLY655367:LMZ655386 LVU655367:LWV655386 MFQ655367:MGR655386 MPM655367:MQN655386 MZI655367:NAJ655386 NJE655367:NKF655386 NTA655367:NUB655386 OCW655367:ODX655386 OMS655367:ONT655386 OWO655367:OXP655386 PGK655367:PHL655386 PQG655367:PRH655386 QAC655367:QBD655386 QJY655367:QKZ655386 QTU655367:QUV655386 RDQ655367:RER655386 RNM655367:RON655386 RXI655367:RYJ655386 SHE655367:SIF655386 SRA655367:SSB655386 TAW655367:TBX655386 TKS655367:TLT655386 TUO655367:TVP655386 UEK655367:UFL655386 UOG655367:UPH655386 UYC655367:UZD655386 VHY655367:VIZ655386 VRU655367:VSV655386 WBQ655367:WCR655386 WLM655367:WMN655386 WVI655367:WWJ655386 IW720903:JX720922 SS720903:TT720922 ACO720903:ADP720922 AMK720903:ANL720922 AWG720903:AXH720922 BGC720903:BHD720922 BPY720903:BQZ720922 BZU720903:CAV720922 CJQ720903:CKR720922 CTM720903:CUN720922 DDI720903:DEJ720922 DNE720903:DOF720922 DXA720903:DYB720922 EGW720903:EHX720922 EQS720903:ERT720922 FAO720903:FBP720922 FKK720903:FLL720922 FUG720903:FVH720922 GEC720903:GFD720922 GNY720903:GOZ720922 GXU720903:GYV720922 HHQ720903:HIR720922 HRM720903:HSN720922 IBI720903:ICJ720922 ILE720903:IMF720922 IVA720903:IWB720922 JEW720903:JFX720922 JOS720903:JPT720922 JYO720903:JZP720922 KIK720903:KJL720922 KSG720903:KTH720922 LCC720903:LDD720922 LLY720903:LMZ720922 LVU720903:LWV720922 MFQ720903:MGR720922 MPM720903:MQN720922 MZI720903:NAJ720922 NJE720903:NKF720922 NTA720903:NUB720922 OCW720903:ODX720922 OMS720903:ONT720922 OWO720903:OXP720922 PGK720903:PHL720922 PQG720903:PRH720922 QAC720903:QBD720922 QJY720903:QKZ720922 QTU720903:QUV720922 RDQ720903:RER720922 RNM720903:RON720922 RXI720903:RYJ720922 SHE720903:SIF720922 SRA720903:SSB720922 TAW720903:TBX720922 TKS720903:TLT720922 TUO720903:TVP720922 UEK720903:UFL720922 UOG720903:UPH720922 UYC720903:UZD720922 VHY720903:VIZ720922 VRU720903:VSV720922 WBQ720903:WCR720922 WLM720903:WMN720922 WVI720903:WWJ720922 IW786439:JX786458 SS786439:TT786458 ACO786439:ADP786458 AMK786439:ANL786458 AWG786439:AXH786458 BGC786439:BHD786458 BPY786439:BQZ786458 BZU786439:CAV786458 CJQ786439:CKR786458 CTM786439:CUN786458 DDI786439:DEJ786458 DNE786439:DOF786458 DXA786439:DYB786458 EGW786439:EHX786458 EQS786439:ERT786458 FAO786439:FBP786458 FKK786439:FLL786458 FUG786439:FVH786458 GEC786439:GFD786458 GNY786439:GOZ786458 GXU786439:GYV786458 HHQ786439:HIR786458 HRM786439:HSN786458 IBI786439:ICJ786458 ILE786439:IMF786458 IVA786439:IWB786458 JEW786439:JFX786458 JOS786439:JPT786458 JYO786439:JZP786458 KIK786439:KJL786458 KSG786439:KTH786458 LCC786439:LDD786458 LLY786439:LMZ786458 LVU786439:LWV786458 MFQ786439:MGR786458 MPM786439:MQN786458 MZI786439:NAJ786458 NJE786439:NKF786458 NTA786439:NUB786458 OCW786439:ODX786458 OMS786439:ONT786458 OWO786439:OXP786458 PGK786439:PHL786458 PQG786439:PRH786458 QAC786439:QBD786458 QJY786439:QKZ786458 QTU786439:QUV786458 RDQ786439:RER786458 RNM786439:RON786458 RXI786439:RYJ786458 SHE786439:SIF786458 SRA786439:SSB786458 TAW786439:TBX786458 TKS786439:TLT786458 TUO786439:TVP786458 UEK786439:UFL786458 UOG786439:UPH786458 UYC786439:UZD786458 VHY786439:VIZ786458 VRU786439:VSV786458 WBQ786439:WCR786458 WLM786439:WMN786458 WVI786439:WWJ786458 IW851975:JX851994 SS851975:TT851994 ACO851975:ADP851994 AMK851975:ANL851994 AWG851975:AXH851994 BGC851975:BHD851994 BPY851975:BQZ851994 BZU851975:CAV851994 CJQ851975:CKR851994 CTM851975:CUN851994 DDI851975:DEJ851994 DNE851975:DOF851994 DXA851975:DYB851994 EGW851975:EHX851994 EQS851975:ERT851994 FAO851975:FBP851994 FKK851975:FLL851994 FUG851975:FVH851994 GEC851975:GFD851994 GNY851975:GOZ851994 GXU851975:GYV851994 HHQ851975:HIR851994 HRM851975:HSN851994 IBI851975:ICJ851994 ILE851975:IMF851994 IVA851975:IWB851994 JEW851975:JFX851994 JOS851975:JPT851994 JYO851975:JZP851994 KIK851975:KJL851994 KSG851975:KTH851994 LCC851975:LDD851994 LLY851975:LMZ851994 LVU851975:LWV851994 MFQ851975:MGR851994 MPM851975:MQN851994 MZI851975:NAJ851994 NJE851975:NKF851994 NTA851975:NUB851994 OCW851975:ODX851994 OMS851975:ONT851994 OWO851975:OXP851994 PGK851975:PHL851994 PQG851975:PRH851994 QAC851975:QBD851994 QJY851975:QKZ851994 QTU851975:QUV851994 RDQ851975:RER851994 RNM851975:RON851994 RXI851975:RYJ851994 SHE851975:SIF851994 SRA851975:SSB851994 TAW851975:TBX851994 TKS851975:TLT851994 TUO851975:TVP851994 UEK851975:UFL851994 UOG851975:UPH851994 UYC851975:UZD851994 VHY851975:VIZ851994 VRU851975:VSV851994 WBQ851975:WCR851994 WLM851975:WMN851994 WVI851975:WWJ851994 IW917511:JX917530 SS917511:TT917530 ACO917511:ADP917530 AMK917511:ANL917530 AWG917511:AXH917530 BGC917511:BHD917530 BPY917511:BQZ917530 BZU917511:CAV917530 CJQ917511:CKR917530 CTM917511:CUN917530 DDI917511:DEJ917530 DNE917511:DOF917530 DXA917511:DYB917530 EGW917511:EHX917530 EQS917511:ERT917530 FAO917511:FBP917530 FKK917511:FLL917530 FUG917511:FVH917530 GEC917511:GFD917530 GNY917511:GOZ917530 GXU917511:GYV917530 HHQ917511:HIR917530 HRM917511:HSN917530 IBI917511:ICJ917530 ILE917511:IMF917530 IVA917511:IWB917530 JEW917511:JFX917530 JOS917511:JPT917530 JYO917511:JZP917530 KIK917511:KJL917530 KSG917511:KTH917530 LCC917511:LDD917530 LLY917511:LMZ917530 LVU917511:LWV917530 MFQ917511:MGR917530 MPM917511:MQN917530 MZI917511:NAJ917530 NJE917511:NKF917530 NTA917511:NUB917530 OCW917511:ODX917530 OMS917511:ONT917530 OWO917511:OXP917530 PGK917511:PHL917530 PQG917511:PRH917530 QAC917511:QBD917530 QJY917511:QKZ917530 QTU917511:QUV917530 RDQ917511:RER917530 RNM917511:RON917530 RXI917511:RYJ917530 SHE917511:SIF917530 SRA917511:SSB917530 TAW917511:TBX917530 TKS917511:TLT917530 TUO917511:TVP917530 UEK917511:UFL917530 UOG917511:UPH917530 UYC917511:UZD917530 VHY917511:VIZ917530 VRU917511:VSV917530 WBQ917511:WCR917530 WLM917511:WMN917530 WVI917511:WWJ917530 IW983047:JX983066 SS983047:TT983066 ACO983047:ADP983066 AMK983047:ANL983066 AWG983047:AXH983066 BGC983047:BHD983066 BPY983047:BQZ983066 BZU983047:CAV983066 CJQ983047:CKR983066 CTM983047:CUN983066 DDI983047:DEJ983066 DNE983047:DOF983066 DXA983047:DYB983066 EGW983047:EHX983066 EQS983047:ERT983066 FAO983047:FBP983066 FKK983047:FLL983066 FUG983047:FVH983066 GEC983047:GFD983066 GNY983047:GOZ983066 GXU983047:GYV983066 HHQ983047:HIR983066 HRM983047:HSN983066 IBI983047:ICJ983066 ILE983047:IMF983066 IVA983047:IWB983066 JEW983047:JFX983066 JOS983047:JPT983066 JYO983047:JZP983066 KIK983047:KJL983066 KSG983047:KTH983066 LCC983047:LDD983066 LLY983047:LMZ983066 LVU983047:LWV983066 MFQ983047:MGR983066 MPM983047:MQN983066 MZI983047:NAJ983066 NJE983047:NKF983066 NTA983047:NUB983066 OCW983047:ODX983066 OMS983047:ONT983066 OWO983047:OXP983066 PGK983047:PHL983066 PQG983047:PRH983066 QAC983047:QBD983066 QJY983047:QKZ983066 QTU983047:QUV983066 RDQ983047:RER983066 RNM983047:RON983066 RXI983047:RYJ983066 SHE983047:SIF983066 SRA983047:SSB983066 TAW983047:TBX983066 TKS983047:TLT983066 TUO983047:TVP983066 UEK983047:UFL983066 UOG983047:UPH983066 UYC983047:UZD983066 VHY983047:VIZ983066 WLM983047:WMN983066 AK14:AK48 SS14:TT48 ACO14:ADP48 AMK14:ANL48 AWG14:AXH48 BGC14:BHD48 BPY14:BQZ48 BZU14:CAV48 CJQ14:CKR48 CTM14:CUN48 DDI14:DEJ48 DNE14:DOF48 DXA14:DYB48 EGW14:EHX48 EQS14:ERT48 FAO14:FBP48 FKK14:FLL48 FUG14:FVH48 GEC14:GFD48 GNY14:GOZ48 GXU14:GYV48 HHQ14:HIR48 HRM14:HSN48 IBI14:ICJ48 ILE14:IMF48 IVA14:IWB48 JEW14:JFX48 JOS14:JPT48 JYO14:JZP48 KIK14:KJL48 KSG14:KTH48 LCC14:LDD48 LLY14:LMZ48 LVU14:LWV48 MFQ14:MGR48 MPM14:MQN48 MZI14:NAJ48 NJE14:NKF48 NTA14:NUB48 OCW14:ODX48 OMS14:ONT48 OWO14:OXP48 PGK14:PHL48 PQG14:PRH48 QAC14:QBD48 QJY14:QKZ48 QTU14:QUV48 RDQ14:RER48 RNM14:RON48 RXI14:RYJ48 SHE14:SIF48 SRA14:SSB48 TAW14:TBX48 TKS14:TLT48 TUO14:TVP48 UEK14:UFL48 UOG14:UPH48 UYC14:UZD48 VHY14:VIZ48 VRU14:VSV48 WBQ14:WCR48 WLM14:WMN48 WVI14:WWJ48 IW14:JX48 Z983048:AJ983067 Q983048:Y983067 Z917512:AJ917531 Q917512:Y917531 Z851976:AJ851995 Q851976:Y851995 Z786440:AJ786459 Q786440:Y786459 Z720904:AJ720923 Q720904:Y720923 Z655368:AJ655387 Q655368:Y655387 Z589832:AJ589851 Q589832:Y589851 Z524296:AJ524315 Q524296:Y524315 Z458760:AJ458779 Q458760:Y458779 Z393224:AJ393243 Q393224:Y393243 Z327688:AJ327707 Q327688:Y327707 Z262152:AJ262171 Q262152:Y262171 Z196616:AJ196635 Q196616:Y196635 Z131080:AJ131099 Q131080:Y131099 Z65544:AJ65563 Q65544:Y65563" xr:uid="{00000000-0002-0000-0900-000000000000}">
      <formula1>IF(#REF!="×","")</formula1>
    </dataValidation>
    <dataValidation type="list" allowBlank="1" showInputMessage="1" showErrorMessage="1" sqref="WVE983047:WVE983066 J131080:J131099 IS65543:IS65562 SO65543:SO65562 ACK65543:ACK65562 AMG65543:AMG65562 AWC65543:AWC65562 BFY65543:BFY65562 BPU65543:BPU65562 BZQ65543:BZQ65562 CJM65543:CJM65562 CTI65543:CTI65562 DDE65543:DDE65562 DNA65543:DNA65562 DWW65543:DWW65562 EGS65543:EGS65562 EQO65543:EQO65562 FAK65543:FAK65562 FKG65543:FKG65562 FUC65543:FUC65562 GDY65543:GDY65562 GNU65543:GNU65562 GXQ65543:GXQ65562 HHM65543:HHM65562 HRI65543:HRI65562 IBE65543:IBE65562 ILA65543:ILA65562 IUW65543:IUW65562 JES65543:JES65562 JOO65543:JOO65562 JYK65543:JYK65562 KIG65543:KIG65562 KSC65543:KSC65562 LBY65543:LBY65562 LLU65543:LLU65562 LVQ65543:LVQ65562 MFM65543:MFM65562 MPI65543:MPI65562 MZE65543:MZE65562 NJA65543:NJA65562 NSW65543:NSW65562 OCS65543:OCS65562 OMO65543:OMO65562 OWK65543:OWK65562 PGG65543:PGG65562 PQC65543:PQC65562 PZY65543:PZY65562 QJU65543:QJU65562 QTQ65543:QTQ65562 RDM65543:RDM65562 RNI65543:RNI65562 RXE65543:RXE65562 SHA65543:SHA65562 SQW65543:SQW65562 TAS65543:TAS65562 TKO65543:TKO65562 TUK65543:TUK65562 UEG65543:UEG65562 UOC65543:UOC65562 UXY65543:UXY65562 VHU65543:VHU65562 VRQ65543:VRQ65562 WBM65543:WBM65562 WLI65543:WLI65562 WVE65543:WVE65562 J196616:J196635 IS131079:IS131098 SO131079:SO131098 ACK131079:ACK131098 AMG131079:AMG131098 AWC131079:AWC131098 BFY131079:BFY131098 BPU131079:BPU131098 BZQ131079:BZQ131098 CJM131079:CJM131098 CTI131079:CTI131098 DDE131079:DDE131098 DNA131079:DNA131098 DWW131079:DWW131098 EGS131079:EGS131098 EQO131079:EQO131098 FAK131079:FAK131098 FKG131079:FKG131098 FUC131079:FUC131098 GDY131079:GDY131098 GNU131079:GNU131098 GXQ131079:GXQ131098 HHM131079:HHM131098 HRI131079:HRI131098 IBE131079:IBE131098 ILA131079:ILA131098 IUW131079:IUW131098 JES131079:JES131098 JOO131079:JOO131098 JYK131079:JYK131098 KIG131079:KIG131098 KSC131079:KSC131098 LBY131079:LBY131098 LLU131079:LLU131098 LVQ131079:LVQ131098 MFM131079:MFM131098 MPI131079:MPI131098 MZE131079:MZE131098 NJA131079:NJA131098 NSW131079:NSW131098 OCS131079:OCS131098 OMO131079:OMO131098 OWK131079:OWK131098 PGG131079:PGG131098 PQC131079:PQC131098 PZY131079:PZY131098 QJU131079:QJU131098 QTQ131079:QTQ131098 RDM131079:RDM131098 RNI131079:RNI131098 RXE131079:RXE131098 SHA131079:SHA131098 SQW131079:SQW131098 TAS131079:TAS131098 TKO131079:TKO131098 TUK131079:TUK131098 UEG131079:UEG131098 UOC131079:UOC131098 UXY131079:UXY131098 VHU131079:VHU131098 VRQ131079:VRQ131098 WBM131079:WBM131098 WLI131079:WLI131098 WVE131079:WVE131098 J262152:J262171 IS196615:IS196634 SO196615:SO196634 ACK196615:ACK196634 AMG196615:AMG196634 AWC196615:AWC196634 BFY196615:BFY196634 BPU196615:BPU196634 BZQ196615:BZQ196634 CJM196615:CJM196634 CTI196615:CTI196634 DDE196615:DDE196634 DNA196615:DNA196634 DWW196615:DWW196634 EGS196615:EGS196634 EQO196615:EQO196634 FAK196615:FAK196634 FKG196615:FKG196634 FUC196615:FUC196634 GDY196615:GDY196634 GNU196615:GNU196634 GXQ196615:GXQ196634 HHM196615:HHM196634 HRI196615:HRI196634 IBE196615:IBE196634 ILA196615:ILA196634 IUW196615:IUW196634 JES196615:JES196634 JOO196615:JOO196634 JYK196615:JYK196634 KIG196615:KIG196634 KSC196615:KSC196634 LBY196615:LBY196634 LLU196615:LLU196634 LVQ196615:LVQ196634 MFM196615:MFM196634 MPI196615:MPI196634 MZE196615:MZE196634 NJA196615:NJA196634 NSW196615:NSW196634 OCS196615:OCS196634 OMO196615:OMO196634 OWK196615:OWK196634 PGG196615:PGG196634 PQC196615:PQC196634 PZY196615:PZY196634 QJU196615:QJU196634 QTQ196615:QTQ196634 RDM196615:RDM196634 RNI196615:RNI196634 RXE196615:RXE196634 SHA196615:SHA196634 SQW196615:SQW196634 TAS196615:TAS196634 TKO196615:TKO196634 TUK196615:TUK196634 UEG196615:UEG196634 UOC196615:UOC196634 UXY196615:UXY196634 VHU196615:VHU196634 VRQ196615:VRQ196634 WBM196615:WBM196634 WLI196615:WLI196634 WVE196615:WVE196634 J327688:J327707 IS262151:IS262170 SO262151:SO262170 ACK262151:ACK262170 AMG262151:AMG262170 AWC262151:AWC262170 BFY262151:BFY262170 BPU262151:BPU262170 BZQ262151:BZQ262170 CJM262151:CJM262170 CTI262151:CTI262170 DDE262151:DDE262170 DNA262151:DNA262170 DWW262151:DWW262170 EGS262151:EGS262170 EQO262151:EQO262170 FAK262151:FAK262170 FKG262151:FKG262170 FUC262151:FUC262170 GDY262151:GDY262170 GNU262151:GNU262170 GXQ262151:GXQ262170 HHM262151:HHM262170 HRI262151:HRI262170 IBE262151:IBE262170 ILA262151:ILA262170 IUW262151:IUW262170 JES262151:JES262170 JOO262151:JOO262170 JYK262151:JYK262170 KIG262151:KIG262170 KSC262151:KSC262170 LBY262151:LBY262170 LLU262151:LLU262170 LVQ262151:LVQ262170 MFM262151:MFM262170 MPI262151:MPI262170 MZE262151:MZE262170 NJA262151:NJA262170 NSW262151:NSW262170 OCS262151:OCS262170 OMO262151:OMO262170 OWK262151:OWK262170 PGG262151:PGG262170 PQC262151:PQC262170 PZY262151:PZY262170 QJU262151:QJU262170 QTQ262151:QTQ262170 RDM262151:RDM262170 RNI262151:RNI262170 RXE262151:RXE262170 SHA262151:SHA262170 SQW262151:SQW262170 TAS262151:TAS262170 TKO262151:TKO262170 TUK262151:TUK262170 UEG262151:UEG262170 UOC262151:UOC262170 UXY262151:UXY262170 VHU262151:VHU262170 VRQ262151:VRQ262170 WBM262151:WBM262170 WLI262151:WLI262170 WVE262151:WVE262170 J393224:J393243 IS327687:IS327706 SO327687:SO327706 ACK327687:ACK327706 AMG327687:AMG327706 AWC327687:AWC327706 BFY327687:BFY327706 BPU327687:BPU327706 BZQ327687:BZQ327706 CJM327687:CJM327706 CTI327687:CTI327706 DDE327687:DDE327706 DNA327687:DNA327706 DWW327687:DWW327706 EGS327687:EGS327706 EQO327687:EQO327706 FAK327687:FAK327706 FKG327687:FKG327706 FUC327687:FUC327706 GDY327687:GDY327706 GNU327687:GNU327706 GXQ327687:GXQ327706 HHM327687:HHM327706 HRI327687:HRI327706 IBE327687:IBE327706 ILA327687:ILA327706 IUW327687:IUW327706 JES327687:JES327706 JOO327687:JOO327706 JYK327687:JYK327706 KIG327687:KIG327706 KSC327687:KSC327706 LBY327687:LBY327706 LLU327687:LLU327706 LVQ327687:LVQ327706 MFM327687:MFM327706 MPI327687:MPI327706 MZE327687:MZE327706 NJA327687:NJA327706 NSW327687:NSW327706 OCS327687:OCS327706 OMO327687:OMO327706 OWK327687:OWK327706 PGG327687:PGG327706 PQC327687:PQC327706 PZY327687:PZY327706 QJU327687:QJU327706 QTQ327687:QTQ327706 RDM327687:RDM327706 RNI327687:RNI327706 RXE327687:RXE327706 SHA327687:SHA327706 SQW327687:SQW327706 TAS327687:TAS327706 TKO327687:TKO327706 TUK327687:TUK327706 UEG327687:UEG327706 UOC327687:UOC327706 UXY327687:UXY327706 VHU327687:VHU327706 VRQ327687:VRQ327706 WBM327687:WBM327706 WLI327687:WLI327706 WVE327687:WVE327706 J458760:J458779 IS393223:IS393242 SO393223:SO393242 ACK393223:ACK393242 AMG393223:AMG393242 AWC393223:AWC393242 BFY393223:BFY393242 BPU393223:BPU393242 BZQ393223:BZQ393242 CJM393223:CJM393242 CTI393223:CTI393242 DDE393223:DDE393242 DNA393223:DNA393242 DWW393223:DWW393242 EGS393223:EGS393242 EQO393223:EQO393242 FAK393223:FAK393242 FKG393223:FKG393242 FUC393223:FUC393242 GDY393223:GDY393242 GNU393223:GNU393242 GXQ393223:GXQ393242 HHM393223:HHM393242 HRI393223:HRI393242 IBE393223:IBE393242 ILA393223:ILA393242 IUW393223:IUW393242 JES393223:JES393242 JOO393223:JOO393242 JYK393223:JYK393242 KIG393223:KIG393242 KSC393223:KSC393242 LBY393223:LBY393242 LLU393223:LLU393242 LVQ393223:LVQ393242 MFM393223:MFM393242 MPI393223:MPI393242 MZE393223:MZE393242 NJA393223:NJA393242 NSW393223:NSW393242 OCS393223:OCS393242 OMO393223:OMO393242 OWK393223:OWK393242 PGG393223:PGG393242 PQC393223:PQC393242 PZY393223:PZY393242 QJU393223:QJU393242 QTQ393223:QTQ393242 RDM393223:RDM393242 RNI393223:RNI393242 RXE393223:RXE393242 SHA393223:SHA393242 SQW393223:SQW393242 TAS393223:TAS393242 TKO393223:TKO393242 TUK393223:TUK393242 UEG393223:UEG393242 UOC393223:UOC393242 UXY393223:UXY393242 VHU393223:VHU393242 VRQ393223:VRQ393242 WBM393223:WBM393242 WLI393223:WLI393242 WVE393223:WVE393242 J524296:J524315 IS458759:IS458778 SO458759:SO458778 ACK458759:ACK458778 AMG458759:AMG458778 AWC458759:AWC458778 BFY458759:BFY458778 BPU458759:BPU458778 BZQ458759:BZQ458778 CJM458759:CJM458778 CTI458759:CTI458778 DDE458759:DDE458778 DNA458759:DNA458778 DWW458759:DWW458778 EGS458759:EGS458778 EQO458759:EQO458778 FAK458759:FAK458778 FKG458759:FKG458778 FUC458759:FUC458778 GDY458759:GDY458778 GNU458759:GNU458778 GXQ458759:GXQ458778 HHM458759:HHM458778 HRI458759:HRI458778 IBE458759:IBE458778 ILA458759:ILA458778 IUW458759:IUW458778 JES458759:JES458778 JOO458759:JOO458778 JYK458759:JYK458778 KIG458759:KIG458778 KSC458759:KSC458778 LBY458759:LBY458778 LLU458759:LLU458778 LVQ458759:LVQ458778 MFM458759:MFM458778 MPI458759:MPI458778 MZE458759:MZE458778 NJA458759:NJA458778 NSW458759:NSW458778 OCS458759:OCS458778 OMO458759:OMO458778 OWK458759:OWK458778 PGG458759:PGG458778 PQC458759:PQC458778 PZY458759:PZY458778 QJU458759:QJU458778 QTQ458759:QTQ458778 RDM458759:RDM458778 RNI458759:RNI458778 RXE458759:RXE458778 SHA458759:SHA458778 SQW458759:SQW458778 TAS458759:TAS458778 TKO458759:TKO458778 TUK458759:TUK458778 UEG458759:UEG458778 UOC458759:UOC458778 UXY458759:UXY458778 VHU458759:VHU458778 VRQ458759:VRQ458778 WBM458759:WBM458778 WLI458759:WLI458778 WVE458759:WVE458778 J589832:J589851 IS524295:IS524314 SO524295:SO524314 ACK524295:ACK524314 AMG524295:AMG524314 AWC524295:AWC524314 BFY524295:BFY524314 BPU524295:BPU524314 BZQ524295:BZQ524314 CJM524295:CJM524314 CTI524295:CTI524314 DDE524295:DDE524314 DNA524295:DNA524314 DWW524295:DWW524314 EGS524295:EGS524314 EQO524295:EQO524314 FAK524295:FAK524314 FKG524295:FKG524314 FUC524295:FUC524314 GDY524295:GDY524314 GNU524295:GNU524314 GXQ524295:GXQ524314 HHM524295:HHM524314 HRI524295:HRI524314 IBE524295:IBE524314 ILA524295:ILA524314 IUW524295:IUW524314 JES524295:JES524314 JOO524295:JOO524314 JYK524295:JYK524314 KIG524295:KIG524314 KSC524295:KSC524314 LBY524295:LBY524314 LLU524295:LLU524314 LVQ524295:LVQ524314 MFM524295:MFM524314 MPI524295:MPI524314 MZE524295:MZE524314 NJA524295:NJA524314 NSW524295:NSW524314 OCS524295:OCS524314 OMO524295:OMO524314 OWK524295:OWK524314 PGG524295:PGG524314 PQC524295:PQC524314 PZY524295:PZY524314 QJU524295:QJU524314 QTQ524295:QTQ524314 RDM524295:RDM524314 RNI524295:RNI524314 RXE524295:RXE524314 SHA524295:SHA524314 SQW524295:SQW524314 TAS524295:TAS524314 TKO524295:TKO524314 TUK524295:TUK524314 UEG524295:UEG524314 UOC524295:UOC524314 UXY524295:UXY524314 VHU524295:VHU524314 VRQ524295:VRQ524314 WBM524295:WBM524314 WLI524295:WLI524314 WVE524295:WVE524314 J655368:J655387 IS589831:IS589850 SO589831:SO589850 ACK589831:ACK589850 AMG589831:AMG589850 AWC589831:AWC589850 BFY589831:BFY589850 BPU589831:BPU589850 BZQ589831:BZQ589850 CJM589831:CJM589850 CTI589831:CTI589850 DDE589831:DDE589850 DNA589831:DNA589850 DWW589831:DWW589850 EGS589831:EGS589850 EQO589831:EQO589850 FAK589831:FAK589850 FKG589831:FKG589850 FUC589831:FUC589850 GDY589831:GDY589850 GNU589831:GNU589850 GXQ589831:GXQ589850 HHM589831:HHM589850 HRI589831:HRI589850 IBE589831:IBE589850 ILA589831:ILA589850 IUW589831:IUW589850 JES589831:JES589850 JOO589831:JOO589850 JYK589831:JYK589850 KIG589831:KIG589850 KSC589831:KSC589850 LBY589831:LBY589850 LLU589831:LLU589850 LVQ589831:LVQ589850 MFM589831:MFM589850 MPI589831:MPI589850 MZE589831:MZE589850 NJA589831:NJA589850 NSW589831:NSW589850 OCS589831:OCS589850 OMO589831:OMO589850 OWK589831:OWK589850 PGG589831:PGG589850 PQC589831:PQC589850 PZY589831:PZY589850 QJU589831:QJU589850 QTQ589831:QTQ589850 RDM589831:RDM589850 RNI589831:RNI589850 RXE589831:RXE589850 SHA589831:SHA589850 SQW589831:SQW589850 TAS589831:TAS589850 TKO589831:TKO589850 TUK589831:TUK589850 UEG589831:UEG589850 UOC589831:UOC589850 UXY589831:UXY589850 VHU589831:VHU589850 VRQ589831:VRQ589850 WBM589831:WBM589850 WLI589831:WLI589850 WVE589831:WVE589850 J720904:J720923 IS655367:IS655386 SO655367:SO655386 ACK655367:ACK655386 AMG655367:AMG655386 AWC655367:AWC655386 BFY655367:BFY655386 BPU655367:BPU655386 BZQ655367:BZQ655386 CJM655367:CJM655386 CTI655367:CTI655386 DDE655367:DDE655386 DNA655367:DNA655386 DWW655367:DWW655386 EGS655367:EGS655386 EQO655367:EQO655386 FAK655367:FAK655386 FKG655367:FKG655386 FUC655367:FUC655386 GDY655367:GDY655386 GNU655367:GNU655386 GXQ655367:GXQ655386 HHM655367:HHM655386 HRI655367:HRI655386 IBE655367:IBE655386 ILA655367:ILA655386 IUW655367:IUW655386 JES655367:JES655386 JOO655367:JOO655386 JYK655367:JYK655386 KIG655367:KIG655386 KSC655367:KSC655386 LBY655367:LBY655386 LLU655367:LLU655386 LVQ655367:LVQ655386 MFM655367:MFM655386 MPI655367:MPI655386 MZE655367:MZE655386 NJA655367:NJA655386 NSW655367:NSW655386 OCS655367:OCS655386 OMO655367:OMO655386 OWK655367:OWK655386 PGG655367:PGG655386 PQC655367:PQC655386 PZY655367:PZY655386 QJU655367:QJU655386 QTQ655367:QTQ655386 RDM655367:RDM655386 RNI655367:RNI655386 RXE655367:RXE655386 SHA655367:SHA655386 SQW655367:SQW655386 TAS655367:TAS655386 TKO655367:TKO655386 TUK655367:TUK655386 UEG655367:UEG655386 UOC655367:UOC655386 UXY655367:UXY655386 VHU655367:VHU655386 VRQ655367:VRQ655386 WBM655367:WBM655386 WLI655367:WLI655386 WVE655367:WVE655386 J786440:J786459 IS720903:IS720922 SO720903:SO720922 ACK720903:ACK720922 AMG720903:AMG720922 AWC720903:AWC720922 BFY720903:BFY720922 BPU720903:BPU720922 BZQ720903:BZQ720922 CJM720903:CJM720922 CTI720903:CTI720922 DDE720903:DDE720922 DNA720903:DNA720922 DWW720903:DWW720922 EGS720903:EGS720922 EQO720903:EQO720922 FAK720903:FAK720922 FKG720903:FKG720922 FUC720903:FUC720922 GDY720903:GDY720922 GNU720903:GNU720922 GXQ720903:GXQ720922 HHM720903:HHM720922 HRI720903:HRI720922 IBE720903:IBE720922 ILA720903:ILA720922 IUW720903:IUW720922 JES720903:JES720922 JOO720903:JOO720922 JYK720903:JYK720922 KIG720903:KIG720922 KSC720903:KSC720922 LBY720903:LBY720922 LLU720903:LLU720922 LVQ720903:LVQ720922 MFM720903:MFM720922 MPI720903:MPI720922 MZE720903:MZE720922 NJA720903:NJA720922 NSW720903:NSW720922 OCS720903:OCS720922 OMO720903:OMO720922 OWK720903:OWK720922 PGG720903:PGG720922 PQC720903:PQC720922 PZY720903:PZY720922 QJU720903:QJU720922 QTQ720903:QTQ720922 RDM720903:RDM720922 RNI720903:RNI720922 RXE720903:RXE720922 SHA720903:SHA720922 SQW720903:SQW720922 TAS720903:TAS720922 TKO720903:TKO720922 TUK720903:TUK720922 UEG720903:UEG720922 UOC720903:UOC720922 UXY720903:UXY720922 VHU720903:VHU720922 VRQ720903:VRQ720922 WBM720903:WBM720922 WLI720903:WLI720922 WVE720903:WVE720922 J851976:J851995 IS786439:IS786458 SO786439:SO786458 ACK786439:ACK786458 AMG786439:AMG786458 AWC786439:AWC786458 BFY786439:BFY786458 BPU786439:BPU786458 BZQ786439:BZQ786458 CJM786439:CJM786458 CTI786439:CTI786458 DDE786439:DDE786458 DNA786439:DNA786458 DWW786439:DWW786458 EGS786439:EGS786458 EQO786439:EQO786458 FAK786439:FAK786458 FKG786439:FKG786458 FUC786439:FUC786458 GDY786439:GDY786458 GNU786439:GNU786458 GXQ786439:GXQ786458 HHM786439:HHM786458 HRI786439:HRI786458 IBE786439:IBE786458 ILA786439:ILA786458 IUW786439:IUW786458 JES786439:JES786458 JOO786439:JOO786458 JYK786439:JYK786458 KIG786439:KIG786458 KSC786439:KSC786458 LBY786439:LBY786458 LLU786439:LLU786458 LVQ786439:LVQ786458 MFM786439:MFM786458 MPI786439:MPI786458 MZE786439:MZE786458 NJA786439:NJA786458 NSW786439:NSW786458 OCS786439:OCS786458 OMO786439:OMO786458 OWK786439:OWK786458 PGG786439:PGG786458 PQC786439:PQC786458 PZY786439:PZY786458 QJU786439:QJU786458 QTQ786439:QTQ786458 RDM786439:RDM786458 RNI786439:RNI786458 RXE786439:RXE786458 SHA786439:SHA786458 SQW786439:SQW786458 TAS786439:TAS786458 TKO786439:TKO786458 TUK786439:TUK786458 UEG786439:UEG786458 UOC786439:UOC786458 UXY786439:UXY786458 VHU786439:VHU786458 VRQ786439:VRQ786458 WBM786439:WBM786458 WLI786439:WLI786458 WVE786439:WVE786458 J917512:J917531 IS851975:IS851994 SO851975:SO851994 ACK851975:ACK851994 AMG851975:AMG851994 AWC851975:AWC851994 BFY851975:BFY851994 BPU851975:BPU851994 BZQ851975:BZQ851994 CJM851975:CJM851994 CTI851975:CTI851994 DDE851975:DDE851994 DNA851975:DNA851994 DWW851975:DWW851994 EGS851975:EGS851994 EQO851975:EQO851994 FAK851975:FAK851994 FKG851975:FKG851994 FUC851975:FUC851994 GDY851975:GDY851994 GNU851975:GNU851994 GXQ851975:GXQ851994 HHM851975:HHM851994 HRI851975:HRI851994 IBE851975:IBE851994 ILA851975:ILA851994 IUW851975:IUW851994 JES851975:JES851994 JOO851975:JOO851994 JYK851975:JYK851994 KIG851975:KIG851994 KSC851975:KSC851994 LBY851975:LBY851994 LLU851975:LLU851994 LVQ851975:LVQ851994 MFM851975:MFM851994 MPI851975:MPI851994 MZE851975:MZE851994 NJA851975:NJA851994 NSW851975:NSW851994 OCS851975:OCS851994 OMO851975:OMO851994 OWK851975:OWK851994 PGG851975:PGG851994 PQC851975:PQC851994 PZY851975:PZY851994 QJU851975:QJU851994 QTQ851975:QTQ851994 RDM851975:RDM851994 RNI851975:RNI851994 RXE851975:RXE851994 SHA851975:SHA851994 SQW851975:SQW851994 TAS851975:TAS851994 TKO851975:TKO851994 TUK851975:TUK851994 UEG851975:UEG851994 UOC851975:UOC851994 UXY851975:UXY851994 VHU851975:VHU851994 VRQ851975:VRQ851994 WBM851975:WBM851994 WLI851975:WLI851994 WVE851975:WVE851994 J983048:J983067 IS917511:IS917530 SO917511:SO917530 ACK917511:ACK917530 AMG917511:AMG917530 AWC917511:AWC917530 BFY917511:BFY917530 BPU917511:BPU917530 BZQ917511:BZQ917530 CJM917511:CJM917530 CTI917511:CTI917530 DDE917511:DDE917530 DNA917511:DNA917530 DWW917511:DWW917530 EGS917511:EGS917530 EQO917511:EQO917530 FAK917511:FAK917530 FKG917511:FKG917530 FUC917511:FUC917530 GDY917511:GDY917530 GNU917511:GNU917530 GXQ917511:GXQ917530 HHM917511:HHM917530 HRI917511:HRI917530 IBE917511:IBE917530 ILA917511:ILA917530 IUW917511:IUW917530 JES917511:JES917530 JOO917511:JOO917530 JYK917511:JYK917530 KIG917511:KIG917530 KSC917511:KSC917530 LBY917511:LBY917530 LLU917511:LLU917530 LVQ917511:LVQ917530 MFM917511:MFM917530 MPI917511:MPI917530 MZE917511:MZE917530 NJA917511:NJA917530 NSW917511:NSW917530 OCS917511:OCS917530 OMO917511:OMO917530 OWK917511:OWK917530 PGG917511:PGG917530 PQC917511:PQC917530 PZY917511:PZY917530 QJU917511:QJU917530 QTQ917511:QTQ917530 RDM917511:RDM917530 RNI917511:RNI917530 RXE917511:RXE917530 SHA917511:SHA917530 SQW917511:SQW917530 TAS917511:TAS917530 TKO917511:TKO917530 TUK917511:TUK917530 UEG917511:UEG917530 UOC917511:UOC917530 UXY917511:UXY917530 VHU917511:VHU917530 VRQ917511:VRQ917530 WBM917511:WBM917530 WLI917511:WLI917530 WVE917511:WVE917530 WVE14:WVE48 IS983047:IS983066 SO983047:SO983066 ACK983047:ACK983066 AMG983047:AMG983066 AWC983047:AWC983066 BFY983047:BFY983066 BPU983047:BPU983066 BZQ983047:BZQ983066 CJM983047:CJM983066 CTI983047:CTI983066 DDE983047:DDE983066 DNA983047:DNA983066 DWW983047:DWW983066 EGS983047:EGS983066 EQO983047:EQO983066 FAK983047:FAK983066 FKG983047:FKG983066 FUC983047:FUC983066 GDY983047:GDY983066 GNU983047:GNU983066 GXQ983047:GXQ983066 HHM983047:HHM983066 HRI983047:HRI983066 IBE983047:IBE983066 ILA983047:ILA983066 IUW983047:IUW983066 JES983047:JES983066 JOO983047:JOO983066 JYK983047:JYK983066 KIG983047:KIG983066 KSC983047:KSC983066 LBY983047:LBY983066 LLU983047:LLU983066 LVQ983047:LVQ983066 MFM983047:MFM983066 MPI983047:MPI983066 MZE983047:MZE983066 NJA983047:NJA983066 NSW983047:NSW983066 OCS983047:OCS983066 OMO983047:OMO983066 OWK983047:OWK983066 PGG983047:PGG983066 PQC983047:PQC983066 PZY983047:PZY983066 QJU983047:QJU983066 QTQ983047:QTQ983066 RDM983047:RDM983066 RNI983047:RNI983066 RXE983047:RXE983066 SHA983047:SHA983066 SQW983047:SQW983066 TAS983047:TAS983066 TKO983047:TKO983066 TUK983047:TUK983066 UEG983047:UEG983066 UOC983047:UOC983066 UXY983047:UXY983066 VHU983047:VHU983066 VRQ983047:VRQ983066 WBM983047:WBM983066 WLI983047:WLI983066 IS14:IS48 SO14:SO48 ACK14:ACK48 AMG14:AMG48 AWC14:AWC48 BFY14:BFY48 BPU14:BPU48 BZQ14:BZQ48 CJM14:CJM48 CTI14:CTI48 DDE14:DDE48 DNA14:DNA48 DWW14:DWW48 EGS14:EGS48 EQO14:EQO48 FAK14:FAK48 FKG14:FKG48 FUC14:FUC48 GDY14:GDY48 GNU14:GNU48 GXQ14:GXQ48 HHM14:HHM48 HRI14:HRI48 IBE14:IBE48 ILA14:ILA48 IUW14:IUW48 JES14:JES48 JOO14:JOO48 JYK14:JYK48 KIG14:KIG48 KSC14:KSC48 LBY14:LBY48 LLU14:LLU48 LVQ14:LVQ48 MFM14:MFM48 MPI14:MPI48 MZE14:MZE48 NJA14:NJA48 NSW14:NSW48 OCS14:OCS48 OMO14:OMO48 OWK14:OWK48 PGG14:PGG48 PQC14:PQC48 PZY14:PZY48 QJU14:QJU48 QTQ14:QTQ48 RDM14:RDM48 RNI14:RNI48 RXE14:RXE48 SHA14:SHA48 SQW14:SQW48 TAS14:TAS48 TKO14:TKO48 TUK14:TUK48 UEG14:UEG48 UOC14:UOC48 UXY14:UXY48 VHU14:VHU48 VRQ14:VRQ48 WBM14:WBM48 WLI14:WLI48 J65544:J65563" xr:uid="{00000000-0002-0000-0900-000001000000}">
      <formula1>"教育・保育従事者,教育・保育従事者以外"</formula1>
    </dataValidation>
    <dataValidation type="list" allowBlank="1" showInputMessage="1" showErrorMessage="1" sqref="WVD983047:WVD983066 I65544:I65563 IR65543:IR65562 SN65543:SN65562 ACJ65543:ACJ65562 AMF65543:AMF65562 AWB65543:AWB65562 BFX65543:BFX65562 BPT65543:BPT65562 BZP65543:BZP65562 CJL65543:CJL65562 CTH65543:CTH65562 DDD65543:DDD65562 DMZ65543:DMZ65562 DWV65543:DWV65562 EGR65543:EGR65562 EQN65543:EQN65562 FAJ65543:FAJ65562 FKF65543:FKF65562 FUB65543:FUB65562 GDX65543:GDX65562 GNT65543:GNT65562 GXP65543:GXP65562 HHL65543:HHL65562 HRH65543:HRH65562 IBD65543:IBD65562 IKZ65543:IKZ65562 IUV65543:IUV65562 JER65543:JER65562 JON65543:JON65562 JYJ65543:JYJ65562 KIF65543:KIF65562 KSB65543:KSB65562 LBX65543:LBX65562 LLT65543:LLT65562 LVP65543:LVP65562 MFL65543:MFL65562 MPH65543:MPH65562 MZD65543:MZD65562 NIZ65543:NIZ65562 NSV65543:NSV65562 OCR65543:OCR65562 OMN65543:OMN65562 OWJ65543:OWJ65562 PGF65543:PGF65562 PQB65543:PQB65562 PZX65543:PZX65562 QJT65543:QJT65562 QTP65543:QTP65562 RDL65543:RDL65562 RNH65543:RNH65562 RXD65543:RXD65562 SGZ65543:SGZ65562 SQV65543:SQV65562 TAR65543:TAR65562 TKN65543:TKN65562 TUJ65543:TUJ65562 UEF65543:UEF65562 UOB65543:UOB65562 UXX65543:UXX65562 VHT65543:VHT65562 VRP65543:VRP65562 WBL65543:WBL65562 WLH65543:WLH65562 WVD65543:WVD65562 I131080:I131099 IR131079:IR131098 SN131079:SN131098 ACJ131079:ACJ131098 AMF131079:AMF131098 AWB131079:AWB131098 BFX131079:BFX131098 BPT131079:BPT131098 BZP131079:BZP131098 CJL131079:CJL131098 CTH131079:CTH131098 DDD131079:DDD131098 DMZ131079:DMZ131098 DWV131079:DWV131098 EGR131079:EGR131098 EQN131079:EQN131098 FAJ131079:FAJ131098 FKF131079:FKF131098 FUB131079:FUB131098 GDX131079:GDX131098 GNT131079:GNT131098 GXP131079:GXP131098 HHL131079:HHL131098 HRH131079:HRH131098 IBD131079:IBD131098 IKZ131079:IKZ131098 IUV131079:IUV131098 JER131079:JER131098 JON131079:JON131098 JYJ131079:JYJ131098 KIF131079:KIF131098 KSB131079:KSB131098 LBX131079:LBX131098 LLT131079:LLT131098 LVP131079:LVP131098 MFL131079:MFL131098 MPH131079:MPH131098 MZD131079:MZD131098 NIZ131079:NIZ131098 NSV131079:NSV131098 OCR131079:OCR131098 OMN131079:OMN131098 OWJ131079:OWJ131098 PGF131079:PGF131098 PQB131079:PQB131098 PZX131079:PZX131098 QJT131079:QJT131098 QTP131079:QTP131098 RDL131079:RDL131098 RNH131079:RNH131098 RXD131079:RXD131098 SGZ131079:SGZ131098 SQV131079:SQV131098 TAR131079:TAR131098 TKN131079:TKN131098 TUJ131079:TUJ131098 UEF131079:UEF131098 UOB131079:UOB131098 UXX131079:UXX131098 VHT131079:VHT131098 VRP131079:VRP131098 WBL131079:WBL131098 WLH131079:WLH131098 WVD131079:WVD131098 I196616:I196635 IR196615:IR196634 SN196615:SN196634 ACJ196615:ACJ196634 AMF196615:AMF196634 AWB196615:AWB196634 BFX196615:BFX196634 BPT196615:BPT196634 BZP196615:BZP196634 CJL196615:CJL196634 CTH196615:CTH196634 DDD196615:DDD196634 DMZ196615:DMZ196634 DWV196615:DWV196634 EGR196615:EGR196634 EQN196615:EQN196634 FAJ196615:FAJ196634 FKF196615:FKF196634 FUB196615:FUB196634 GDX196615:GDX196634 GNT196615:GNT196634 GXP196615:GXP196634 HHL196615:HHL196634 HRH196615:HRH196634 IBD196615:IBD196634 IKZ196615:IKZ196634 IUV196615:IUV196634 JER196615:JER196634 JON196615:JON196634 JYJ196615:JYJ196634 KIF196615:KIF196634 KSB196615:KSB196634 LBX196615:LBX196634 LLT196615:LLT196634 LVP196615:LVP196634 MFL196615:MFL196634 MPH196615:MPH196634 MZD196615:MZD196634 NIZ196615:NIZ196634 NSV196615:NSV196634 OCR196615:OCR196634 OMN196615:OMN196634 OWJ196615:OWJ196634 PGF196615:PGF196634 PQB196615:PQB196634 PZX196615:PZX196634 QJT196615:QJT196634 QTP196615:QTP196634 RDL196615:RDL196634 RNH196615:RNH196634 RXD196615:RXD196634 SGZ196615:SGZ196634 SQV196615:SQV196634 TAR196615:TAR196634 TKN196615:TKN196634 TUJ196615:TUJ196634 UEF196615:UEF196634 UOB196615:UOB196634 UXX196615:UXX196634 VHT196615:VHT196634 VRP196615:VRP196634 WBL196615:WBL196634 WLH196615:WLH196634 WVD196615:WVD196634 I262152:I262171 IR262151:IR262170 SN262151:SN262170 ACJ262151:ACJ262170 AMF262151:AMF262170 AWB262151:AWB262170 BFX262151:BFX262170 BPT262151:BPT262170 BZP262151:BZP262170 CJL262151:CJL262170 CTH262151:CTH262170 DDD262151:DDD262170 DMZ262151:DMZ262170 DWV262151:DWV262170 EGR262151:EGR262170 EQN262151:EQN262170 FAJ262151:FAJ262170 FKF262151:FKF262170 FUB262151:FUB262170 GDX262151:GDX262170 GNT262151:GNT262170 GXP262151:GXP262170 HHL262151:HHL262170 HRH262151:HRH262170 IBD262151:IBD262170 IKZ262151:IKZ262170 IUV262151:IUV262170 JER262151:JER262170 JON262151:JON262170 JYJ262151:JYJ262170 KIF262151:KIF262170 KSB262151:KSB262170 LBX262151:LBX262170 LLT262151:LLT262170 LVP262151:LVP262170 MFL262151:MFL262170 MPH262151:MPH262170 MZD262151:MZD262170 NIZ262151:NIZ262170 NSV262151:NSV262170 OCR262151:OCR262170 OMN262151:OMN262170 OWJ262151:OWJ262170 PGF262151:PGF262170 PQB262151:PQB262170 PZX262151:PZX262170 QJT262151:QJT262170 QTP262151:QTP262170 RDL262151:RDL262170 RNH262151:RNH262170 RXD262151:RXD262170 SGZ262151:SGZ262170 SQV262151:SQV262170 TAR262151:TAR262170 TKN262151:TKN262170 TUJ262151:TUJ262170 UEF262151:UEF262170 UOB262151:UOB262170 UXX262151:UXX262170 VHT262151:VHT262170 VRP262151:VRP262170 WBL262151:WBL262170 WLH262151:WLH262170 WVD262151:WVD262170 I327688:I327707 IR327687:IR327706 SN327687:SN327706 ACJ327687:ACJ327706 AMF327687:AMF327706 AWB327687:AWB327706 BFX327687:BFX327706 BPT327687:BPT327706 BZP327687:BZP327706 CJL327687:CJL327706 CTH327687:CTH327706 DDD327687:DDD327706 DMZ327687:DMZ327706 DWV327687:DWV327706 EGR327687:EGR327706 EQN327687:EQN327706 FAJ327687:FAJ327706 FKF327687:FKF327706 FUB327687:FUB327706 GDX327687:GDX327706 GNT327687:GNT327706 GXP327687:GXP327706 HHL327687:HHL327706 HRH327687:HRH327706 IBD327687:IBD327706 IKZ327687:IKZ327706 IUV327687:IUV327706 JER327687:JER327706 JON327687:JON327706 JYJ327687:JYJ327706 KIF327687:KIF327706 KSB327687:KSB327706 LBX327687:LBX327706 LLT327687:LLT327706 LVP327687:LVP327706 MFL327687:MFL327706 MPH327687:MPH327706 MZD327687:MZD327706 NIZ327687:NIZ327706 NSV327687:NSV327706 OCR327687:OCR327706 OMN327687:OMN327706 OWJ327687:OWJ327706 PGF327687:PGF327706 PQB327687:PQB327706 PZX327687:PZX327706 QJT327687:QJT327706 QTP327687:QTP327706 RDL327687:RDL327706 RNH327687:RNH327706 RXD327687:RXD327706 SGZ327687:SGZ327706 SQV327687:SQV327706 TAR327687:TAR327706 TKN327687:TKN327706 TUJ327687:TUJ327706 UEF327687:UEF327706 UOB327687:UOB327706 UXX327687:UXX327706 VHT327687:VHT327706 VRP327687:VRP327706 WBL327687:WBL327706 WLH327687:WLH327706 WVD327687:WVD327706 I393224:I393243 IR393223:IR393242 SN393223:SN393242 ACJ393223:ACJ393242 AMF393223:AMF393242 AWB393223:AWB393242 BFX393223:BFX393242 BPT393223:BPT393242 BZP393223:BZP393242 CJL393223:CJL393242 CTH393223:CTH393242 DDD393223:DDD393242 DMZ393223:DMZ393242 DWV393223:DWV393242 EGR393223:EGR393242 EQN393223:EQN393242 FAJ393223:FAJ393242 FKF393223:FKF393242 FUB393223:FUB393242 GDX393223:GDX393242 GNT393223:GNT393242 GXP393223:GXP393242 HHL393223:HHL393242 HRH393223:HRH393242 IBD393223:IBD393242 IKZ393223:IKZ393242 IUV393223:IUV393242 JER393223:JER393242 JON393223:JON393242 JYJ393223:JYJ393242 KIF393223:KIF393242 KSB393223:KSB393242 LBX393223:LBX393242 LLT393223:LLT393242 LVP393223:LVP393242 MFL393223:MFL393242 MPH393223:MPH393242 MZD393223:MZD393242 NIZ393223:NIZ393242 NSV393223:NSV393242 OCR393223:OCR393242 OMN393223:OMN393242 OWJ393223:OWJ393242 PGF393223:PGF393242 PQB393223:PQB393242 PZX393223:PZX393242 QJT393223:QJT393242 QTP393223:QTP393242 RDL393223:RDL393242 RNH393223:RNH393242 RXD393223:RXD393242 SGZ393223:SGZ393242 SQV393223:SQV393242 TAR393223:TAR393242 TKN393223:TKN393242 TUJ393223:TUJ393242 UEF393223:UEF393242 UOB393223:UOB393242 UXX393223:UXX393242 VHT393223:VHT393242 VRP393223:VRP393242 WBL393223:WBL393242 WLH393223:WLH393242 WVD393223:WVD393242 I458760:I458779 IR458759:IR458778 SN458759:SN458778 ACJ458759:ACJ458778 AMF458759:AMF458778 AWB458759:AWB458778 BFX458759:BFX458778 BPT458759:BPT458778 BZP458759:BZP458778 CJL458759:CJL458778 CTH458759:CTH458778 DDD458759:DDD458778 DMZ458759:DMZ458778 DWV458759:DWV458778 EGR458759:EGR458778 EQN458759:EQN458778 FAJ458759:FAJ458778 FKF458759:FKF458778 FUB458759:FUB458778 GDX458759:GDX458778 GNT458759:GNT458778 GXP458759:GXP458778 HHL458759:HHL458778 HRH458759:HRH458778 IBD458759:IBD458778 IKZ458759:IKZ458778 IUV458759:IUV458778 JER458759:JER458778 JON458759:JON458778 JYJ458759:JYJ458778 KIF458759:KIF458778 KSB458759:KSB458778 LBX458759:LBX458778 LLT458759:LLT458778 LVP458759:LVP458778 MFL458759:MFL458778 MPH458759:MPH458778 MZD458759:MZD458778 NIZ458759:NIZ458778 NSV458759:NSV458778 OCR458759:OCR458778 OMN458759:OMN458778 OWJ458759:OWJ458778 PGF458759:PGF458778 PQB458759:PQB458778 PZX458759:PZX458778 QJT458759:QJT458778 QTP458759:QTP458778 RDL458759:RDL458778 RNH458759:RNH458778 RXD458759:RXD458778 SGZ458759:SGZ458778 SQV458759:SQV458778 TAR458759:TAR458778 TKN458759:TKN458778 TUJ458759:TUJ458778 UEF458759:UEF458778 UOB458759:UOB458778 UXX458759:UXX458778 VHT458759:VHT458778 VRP458759:VRP458778 WBL458759:WBL458778 WLH458759:WLH458778 WVD458759:WVD458778 I524296:I524315 IR524295:IR524314 SN524295:SN524314 ACJ524295:ACJ524314 AMF524295:AMF524314 AWB524295:AWB524314 BFX524295:BFX524314 BPT524295:BPT524314 BZP524295:BZP524314 CJL524295:CJL524314 CTH524295:CTH524314 DDD524295:DDD524314 DMZ524295:DMZ524314 DWV524295:DWV524314 EGR524295:EGR524314 EQN524295:EQN524314 FAJ524295:FAJ524314 FKF524295:FKF524314 FUB524295:FUB524314 GDX524295:GDX524314 GNT524295:GNT524314 GXP524295:GXP524314 HHL524295:HHL524314 HRH524295:HRH524314 IBD524295:IBD524314 IKZ524295:IKZ524314 IUV524295:IUV524314 JER524295:JER524314 JON524295:JON524314 JYJ524295:JYJ524314 KIF524295:KIF524314 KSB524295:KSB524314 LBX524295:LBX524314 LLT524295:LLT524314 LVP524295:LVP524314 MFL524295:MFL524314 MPH524295:MPH524314 MZD524295:MZD524314 NIZ524295:NIZ524314 NSV524295:NSV524314 OCR524295:OCR524314 OMN524295:OMN524314 OWJ524295:OWJ524314 PGF524295:PGF524314 PQB524295:PQB524314 PZX524295:PZX524314 QJT524295:QJT524314 QTP524295:QTP524314 RDL524295:RDL524314 RNH524295:RNH524314 RXD524295:RXD524314 SGZ524295:SGZ524314 SQV524295:SQV524314 TAR524295:TAR524314 TKN524295:TKN524314 TUJ524295:TUJ524314 UEF524295:UEF524314 UOB524295:UOB524314 UXX524295:UXX524314 VHT524295:VHT524314 VRP524295:VRP524314 WBL524295:WBL524314 WLH524295:WLH524314 WVD524295:WVD524314 I589832:I589851 IR589831:IR589850 SN589831:SN589850 ACJ589831:ACJ589850 AMF589831:AMF589850 AWB589831:AWB589850 BFX589831:BFX589850 BPT589831:BPT589850 BZP589831:BZP589850 CJL589831:CJL589850 CTH589831:CTH589850 DDD589831:DDD589850 DMZ589831:DMZ589850 DWV589831:DWV589850 EGR589831:EGR589850 EQN589831:EQN589850 FAJ589831:FAJ589850 FKF589831:FKF589850 FUB589831:FUB589850 GDX589831:GDX589850 GNT589831:GNT589850 GXP589831:GXP589850 HHL589831:HHL589850 HRH589831:HRH589850 IBD589831:IBD589850 IKZ589831:IKZ589850 IUV589831:IUV589850 JER589831:JER589850 JON589831:JON589850 JYJ589831:JYJ589850 KIF589831:KIF589850 KSB589831:KSB589850 LBX589831:LBX589850 LLT589831:LLT589850 LVP589831:LVP589850 MFL589831:MFL589850 MPH589831:MPH589850 MZD589831:MZD589850 NIZ589831:NIZ589850 NSV589831:NSV589850 OCR589831:OCR589850 OMN589831:OMN589850 OWJ589831:OWJ589850 PGF589831:PGF589850 PQB589831:PQB589850 PZX589831:PZX589850 QJT589831:QJT589850 QTP589831:QTP589850 RDL589831:RDL589850 RNH589831:RNH589850 RXD589831:RXD589850 SGZ589831:SGZ589850 SQV589831:SQV589850 TAR589831:TAR589850 TKN589831:TKN589850 TUJ589831:TUJ589850 UEF589831:UEF589850 UOB589831:UOB589850 UXX589831:UXX589850 VHT589831:VHT589850 VRP589831:VRP589850 WBL589831:WBL589850 WLH589831:WLH589850 WVD589831:WVD589850 I655368:I655387 IR655367:IR655386 SN655367:SN655386 ACJ655367:ACJ655386 AMF655367:AMF655386 AWB655367:AWB655386 BFX655367:BFX655386 BPT655367:BPT655386 BZP655367:BZP655386 CJL655367:CJL655386 CTH655367:CTH655386 DDD655367:DDD655386 DMZ655367:DMZ655386 DWV655367:DWV655386 EGR655367:EGR655386 EQN655367:EQN655386 FAJ655367:FAJ655386 FKF655367:FKF655386 FUB655367:FUB655386 GDX655367:GDX655386 GNT655367:GNT655386 GXP655367:GXP655386 HHL655367:HHL655386 HRH655367:HRH655386 IBD655367:IBD655386 IKZ655367:IKZ655386 IUV655367:IUV655386 JER655367:JER655386 JON655367:JON655386 JYJ655367:JYJ655386 KIF655367:KIF655386 KSB655367:KSB655386 LBX655367:LBX655386 LLT655367:LLT655386 LVP655367:LVP655386 MFL655367:MFL655386 MPH655367:MPH655386 MZD655367:MZD655386 NIZ655367:NIZ655386 NSV655367:NSV655386 OCR655367:OCR655386 OMN655367:OMN655386 OWJ655367:OWJ655386 PGF655367:PGF655386 PQB655367:PQB655386 PZX655367:PZX655386 QJT655367:QJT655386 QTP655367:QTP655386 RDL655367:RDL655386 RNH655367:RNH655386 RXD655367:RXD655386 SGZ655367:SGZ655386 SQV655367:SQV655386 TAR655367:TAR655386 TKN655367:TKN655386 TUJ655367:TUJ655386 UEF655367:UEF655386 UOB655367:UOB655386 UXX655367:UXX655386 VHT655367:VHT655386 VRP655367:VRP655386 WBL655367:WBL655386 WLH655367:WLH655386 WVD655367:WVD655386 I720904:I720923 IR720903:IR720922 SN720903:SN720922 ACJ720903:ACJ720922 AMF720903:AMF720922 AWB720903:AWB720922 BFX720903:BFX720922 BPT720903:BPT720922 BZP720903:BZP720922 CJL720903:CJL720922 CTH720903:CTH720922 DDD720903:DDD720922 DMZ720903:DMZ720922 DWV720903:DWV720922 EGR720903:EGR720922 EQN720903:EQN720922 FAJ720903:FAJ720922 FKF720903:FKF720922 FUB720903:FUB720922 GDX720903:GDX720922 GNT720903:GNT720922 GXP720903:GXP720922 HHL720903:HHL720922 HRH720903:HRH720922 IBD720903:IBD720922 IKZ720903:IKZ720922 IUV720903:IUV720922 JER720903:JER720922 JON720903:JON720922 JYJ720903:JYJ720922 KIF720903:KIF720922 KSB720903:KSB720922 LBX720903:LBX720922 LLT720903:LLT720922 LVP720903:LVP720922 MFL720903:MFL720922 MPH720903:MPH720922 MZD720903:MZD720922 NIZ720903:NIZ720922 NSV720903:NSV720922 OCR720903:OCR720922 OMN720903:OMN720922 OWJ720903:OWJ720922 PGF720903:PGF720922 PQB720903:PQB720922 PZX720903:PZX720922 QJT720903:QJT720922 QTP720903:QTP720922 RDL720903:RDL720922 RNH720903:RNH720922 RXD720903:RXD720922 SGZ720903:SGZ720922 SQV720903:SQV720922 TAR720903:TAR720922 TKN720903:TKN720922 TUJ720903:TUJ720922 UEF720903:UEF720922 UOB720903:UOB720922 UXX720903:UXX720922 VHT720903:VHT720922 VRP720903:VRP720922 WBL720903:WBL720922 WLH720903:WLH720922 WVD720903:WVD720922 I786440:I786459 IR786439:IR786458 SN786439:SN786458 ACJ786439:ACJ786458 AMF786439:AMF786458 AWB786439:AWB786458 BFX786439:BFX786458 BPT786439:BPT786458 BZP786439:BZP786458 CJL786439:CJL786458 CTH786439:CTH786458 DDD786439:DDD786458 DMZ786439:DMZ786458 DWV786439:DWV786458 EGR786439:EGR786458 EQN786439:EQN786458 FAJ786439:FAJ786458 FKF786439:FKF786458 FUB786439:FUB786458 GDX786439:GDX786458 GNT786439:GNT786458 GXP786439:GXP786458 HHL786439:HHL786458 HRH786439:HRH786458 IBD786439:IBD786458 IKZ786439:IKZ786458 IUV786439:IUV786458 JER786439:JER786458 JON786439:JON786458 JYJ786439:JYJ786458 KIF786439:KIF786458 KSB786439:KSB786458 LBX786439:LBX786458 LLT786439:LLT786458 LVP786439:LVP786458 MFL786439:MFL786458 MPH786439:MPH786458 MZD786439:MZD786458 NIZ786439:NIZ786458 NSV786439:NSV786458 OCR786439:OCR786458 OMN786439:OMN786458 OWJ786439:OWJ786458 PGF786439:PGF786458 PQB786439:PQB786458 PZX786439:PZX786458 QJT786439:QJT786458 QTP786439:QTP786458 RDL786439:RDL786458 RNH786439:RNH786458 RXD786439:RXD786458 SGZ786439:SGZ786458 SQV786439:SQV786458 TAR786439:TAR786458 TKN786439:TKN786458 TUJ786439:TUJ786458 UEF786439:UEF786458 UOB786439:UOB786458 UXX786439:UXX786458 VHT786439:VHT786458 VRP786439:VRP786458 WBL786439:WBL786458 WLH786439:WLH786458 WVD786439:WVD786458 I851976:I851995 IR851975:IR851994 SN851975:SN851994 ACJ851975:ACJ851994 AMF851975:AMF851994 AWB851975:AWB851994 BFX851975:BFX851994 BPT851975:BPT851994 BZP851975:BZP851994 CJL851975:CJL851994 CTH851975:CTH851994 DDD851975:DDD851994 DMZ851975:DMZ851994 DWV851975:DWV851994 EGR851975:EGR851994 EQN851975:EQN851994 FAJ851975:FAJ851994 FKF851975:FKF851994 FUB851975:FUB851994 GDX851975:GDX851994 GNT851975:GNT851994 GXP851975:GXP851994 HHL851975:HHL851994 HRH851975:HRH851994 IBD851975:IBD851994 IKZ851975:IKZ851994 IUV851975:IUV851994 JER851975:JER851994 JON851975:JON851994 JYJ851975:JYJ851994 KIF851975:KIF851994 KSB851975:KSB851994 LBX851975:LBX851994 LLT851975:LLT851994 LVP851975:LVP851994 MFL851975:MFL851994 MPH851975:MPH851994 MZD851975:MZD851994 NIZ851975:NIZ851994 NSV851975:NSV851994 OCR851975:OCR851994 OMN851975:OMN851994 OWJ851975:OWJ851994 PGF851975:PGF851994 PQB851975:PQB851994 PZX851975:PZX851994 QJT851975:QJT851994 QTP851975:QTP851994 RDL851975:RDL851994 RNH851975:RNH851994 RXD851975:RXD851994 SGZ851975:SGZ851994 SQV851975:SQV851994 TAR851975:TAR851994 TKN851975:TKN851994 TUJ851975:TUJ851994 UEF851975:UEF851994 UOB851975:UOB851994 UXX851975:UXX851994 VHT851975:VHT851994 VRP851975:VRP851994 WBL851975:WBL851994 WLH851975:WLH851994 WVD851975:WVD851994 I917512:I917531 IR917511:IR917530 SN917511:SN917530 ACJ917511:ACJ917530 AMF917511:AMF917530 AWB917511:AWB917530 BFX917511:BFX917530 BPT917511:BPT917530 BZP917511:BZP917530 CJL917511:CJL917530 CTH917511:CTH917530 DDD917511:DDD917530 DMZ917511:DMZ917530 DWV917511:DWV917530 EGR917511:EGR917530 EQN917511:EQN917530 FAJ917511:FAJ917530 FKF917511:FKF917530 FUB917511:FUB917530 GDX917511:GDX917530 GNT917511:GNT917530 GXP917511:GXP917530 HHL917511:HHL917530 HRH917511:HRH917530 IBD917511:IBD917530 IKZ917511:IKZ917530 IUV917511:IUV917530 JER917511:JER917530 JON917511:JON917530 JYJ917511:JYJ917530 KIF917511:KIF917530 KSB917511:KSB917530 LBX917511:LBX917530 LLT917511:LLT917530 LVP917511:LVP917530 MFL917511:MFL917530 MPH917511:MPH917530 MZD917511:MZD917530 NIZ917511:NIZ917530 NSV917511:NSV917530 OCR917511:OCR917530 OMN917511:OMN917530 OWJ917511:OWJ917530 PGF917511:PGF917530 PQB917511:PQB917530 PZX917511:PZX917530 QJT917511:QJT917530 QTP917511:QTP917530 RDL917511:RDL917530 RNH917511:RNH917530 RXD917511:RXD917530 SGZ917511:SGZ917530 SQV917511:SQV917530 TAR917511:TAR917530 TKN917511:TKN917530 TUJ917511:TUJ917530 UEF917511:UEF917530 UOB917511:UOB917530 UXX917511:UXX917530 VHT917511:VHT917530 VRP917511:VRP917530 WBL917511:WBL917530 WLH917511:WLH917530 WVD917511:WVD917530 I983048:I983067 IR983047:IR983066 SN983047:SN983066 ACJ983047:ACJ983066 AMF983047:AMF983066 AWB983047:AWB983066 BFX983047:BFX983066 BPT983047:BPT983066 BZP983047:BZP983066 CJL983047:CJL983066 CTH983047:CTH983066 DDD983047:DDD983066 DMZ983047:DMZ983066 DWV983047:DWV983066 EGR983047:EGR983066 EQN983047:EQN983066 FAJ983047:FAJ983066 FKF983047:FKF983066 FUB983047:FUB983066 GDX983047:GDX983066 GNT983047:GNT983066 GXP983047:GXP983066 HHL983047:HHL983066 HRH983047:HRH983066 IBD983047:IBD983066 IKZ983047:IKZ983066 IUV983047:IUV983066 JER983047:JER983066 JON983047:JON983066 JYJ983047:JYJ983066 KIF983047:KIF983066 KSB983047:KSB983066 LBX983047:LBX983066 LLT983047:LLT983066 LVP983047:LVP983066 MFL983047:MFL983066 MPH983047:MPH983066 MZD983047:MZD983066 NIZ983047:NIZ983066 NSV983047:NSV983066 OCR983047:OCR983066 OMN983047:OMN983066 OWJ983047:OWJ983066 PGF983047:PGF983066 PQB983047:PQB983066 PZX983047:PZX983066 QJT983047:QJT983066 QTP983047:QTP983066 RDL983047:RDL983066 RNH983047:RNH983066 RXD983047:RXD983066 SGZ983047:SGZ983066 SQV983047:SQV983066 TAR983047:TAR983066 TKN983047:TKN983066 TUJ983047:TUJ983066 UEF983047:UEF983066 UOB983047:UOB983066 UXX983047:UXX983066 VHT983047:VHT983066 VRP983047:VRP983066 WBL983047:WBL983066 WLH983047:WLH983066 WVD14:WVD48 WLH14:WLH48 IR14:IR48 SN14:SN48 ACJ14:ACJ48 AMF14:AMF48 AWB14:AWB48 BFX14:BFX48 BPT14:BPT48 BZP14:BZP48 CJL14:CJL48 CTH14:CTH48 DDD14:DDD48 DMZ14:DMZ48 DWV14:DWV48 EGR14:EGR48 EQN14:EQN48 FAJ14:FAJ48 FKF14:FKF48 FUB14:FUB48 GDX14:GDX48 GNT14:GNT48 GXP14:GXP48 HHL14:HHL48 HRH14:HRH48 IBD14:IBD48 IKZ14:IKZ48 IUV14:IUV48 JER14:JER48 JON14:JON48 JYJ14:JYJ48 KIF14:KIF48 KSB14:KSB48 LBX14:LBX48 LLT14:LLT48 LVP14:LVP48 MFL14:MFL48 MPH14:MPH48 MZD14:MZD48 NIZ14:NIZ48 NSV14:NSV48 OCR14:OCR48 OMN14:OMN48 OWJ14:OWJ48 PGF14:PGF48 PQB14:PQB48 PZX14:PZX48 QJT14:QJT48 QTP14:QTP48 RDL14:RDL48 RNH14:RNH48 RXD14:RXD48 SGZ14:SGZ48 SQV14:SQV48 TAR14:TAR48 TKN14:TKN48 TUJ14:TUJ48 UEF14:UEF48 UOB14:UOB48 UXX14:UXX48 VHT14:VHT48 VRP14:VRP48 WBL14:WBL48 I14:I43" xr:uid="{00000000-0002-0000-0900-000002000000}">
      <formula1>"常勤,非常勤"</formula1>
    </dataValidation>
    <dataValidation type="list" showInputMessage="1" showErrorMessage="1" prompt="空白にする時は、「Delete」キーを押してください。" sqref="WVF983047:WVF983066 IT65543:IT65562 SP65543:SP65562 ACL65543:ACL65562 AMH65543:AMH65562 AWD65543:AWD65562 BFZ65543:BFZ65562 BPV65543:BPV65562 BZR65543:BZR65562 CJN65543:CJN65562 CTJ65543:CTJ65562 DDF65543:DDF65562 DNB65543:DNB65562 DWX65543:DWX65562 EGT65543:EGT65562 EQP65543:EQP65562 FAL65543:FAL65562 FKH65543:FKH65562 FUD65543:FUD65562 GDZ65543:GDZ65562 GNV65543:GNV65562 GXR65543:GXR65562 HHN65543:HHN65562 HRJ65543:HRJ65562 IBF65543:IBF65562 ILB65543:ILB65562 IUX65543:IUX65562 JET65543:JET65562 JOP65543:JOP65562 JYL65543:JYL65562 KIH65543:KIH65562 KSD65543:KSD65562 LBZ65543:LBZ65562 LLV65543:LLV65562 LVR65543:LVR65562 MFN65543:MFN65562 MPJ65543:MPJ65562 MZF65543:MZF65562 NJB65543:NJB65562 NSX65543:NSX65562 OCT65543:OCT65562 OMP65543:OMP65562 OWL65543:OWL65562 PGH65543:PGH65562 PQD65543:PQD65562 PZZ65543:PZZ65562 QJV65543:QJV65562 QTR65543:QTR65562 RDN65543:RDN65562 RNJ65543:RNJ65562 RXF65543:RXF65562 SHB65543:SHB65562 SQX65543:SQX65562 TAT65543:TAT65562 TKP65543:TKP65562 TUL65543:TUL65562 UEH65543:UEH65562 UOD65543:UOD65562 UXZ65543:UXZ65562 VHV65543:VHV65562 VRR65543:VRR65562 WBN65543:WBN65562 WLJ65543:WLJ65562 WVF65543:WVF65562 IT131079:IT131098 SP131079:SP131098 ACL131079:ACL131098 AMH131079:AMH131098 AWD131079:AWD131098 BFZ131079:BFZ131098 BPV131079:BPV131098 BZR131079:BZR131098 CJN131079:CJN131098 CTJ131079:CTJ131098 DDF131079:DDF131098 DNB131079:DNB131098 DWX131079:DWX131098 EGT131079:EGT131098 EQP131079:EQP131098 FAL131079:FAL131098 FKH131079:FKH131098 FUD131079:FUD131098 GDZ131079:GDZ131098 GNV131079:GNV131098 GXR131079:GXR131098 HHN131079:HHN131098 HRJ131079:HRJ131098 IBF131079:IBF131098 ILB131079:ILB131098 IUX131079:IUX131098 JET131079:JET131098 JOP131079:JOP131098 JYL131079:JYL131098 KIH131079:KIH131098 KSD131079:KSD131098 LBZ131079:LBZ131098 LLV131079:LLV131098 LVR131079:LVR131098 MFN131079:MFN131098 MPJ131079:MPJ131098 MZF131079:MZF131098 NJB131079:NJB131098 NSX131079:NSX131098 OCT131079:OCT131098 OMP131079:OMP131098 OWL131079:OWL131098 PGH131079:PGH131098 PQD131079:PQD131098 PZZ131079:PZZ131098 QJV131079:QJV131098 QTR131079:QTR131098 RDN131079:RDN131098 RNJ131079:RNJ131098 RXF131079:RXF131098 SHB131079:SHB131098 SQX131079:SQX131098 TAT131079:TAT131098 TKP131079:TKP131098 TUL131079:TUL131098 UEH131079:UEH131098 UOD131079:UOD131098 UXZ131079:UXZ131098 VHV131079:VHV131098 VRR131079:VRR131098 WBN131079:WBN131098 WLJ131079:WLJ131098 WVF131079:WVF131098 IT196615:IT196634 SP196615:SP196634 ACL196615:ACL196634 AMH196615:AMH196634 AWD196615:AWD196634 BFZ196615:BFZ196634 BPV196615:BPV196634 BZR196615:BZR196634 CJN196615:CJN196634 CTJ196615:CTJ196634 DDF196615:DDF196634 DNB196615:DNB196634 DWX196615:DWX196634 EGT196615:EGT196634 EQP196615:EQP196634 FAL196615:FAL196634 FKH196615:FKH196634 FUD196615:FUD196634 GDZ196615:GDZ196634 GNV196615:GNV196634 GXR196615:GXR196634 HHN196615:HHN196634 HRJ196615:HRJ196634 IBF196615:IBF196634 ILB196615:ILB196634 IUX196615:IUX196634 JET196615:JET196634 JOP196615:JOP196634 JYL196615:JYL196634 KIH196615:KIH196634 KSD196615:KSD196634 LBZ196615:LBZ196634 LLV196615:LLV196634 LVR196615:LVR196634 MFN196615:MFN196634 MPJ196615:MPJ196634 MZF196615:MZF196634 NJB196615:NJB196634 NSX196615:NSX196634 OCT196615:OCT196634 OMP196615:OMP196634 OWL196615:OWL196634 PGH196615:PGH196634 PQD196615:PQD196634 PZZ196615:PZZ196634 QJV196615:QJV196634 QTR196615:QTR196634 RDN196615:RDN196634 RNJ196615:RNJ196634 RXF196615:RXF196634 SHB196615:SHB196634 SQX196615:SQX196634 TAT196615:TAT196634 TKP196615:TKP196634 TUL196615:TUL196634 UEH196615:UEH196634 UOD196615:UOD196634 UXZ196615:UXZ196634 VHV196615:VHV196634 VRR196615:VRR196634 WBN196615:WBN196634 WLJ196615:WLJ196634 WVF196615:WVF196634 IT262151:IT262170 SP262151:SP262170 ACL262151:ACL262170 AMH262151:AMH262170 AWD262151:AWD262170 BFZ262151:BFZ262170 BPV262151:BPV262170 BZR262151:BZR262170 CJN262151:CJN262170 CTJ262151:CTJ262170 DDF262151:DDF262170 DNB262151:DNB262170 DWX262151:DWX262170 EGT262151:EGT262170 EQP262151:EQP262170 FAL262151:FAL262170 FKH262151:FKH262170 FUD262151:FUD262170 GDZ262151:GDZ262170 GNV262151:GNV262170 GXR262151:GXR262170 HHN262151:HHN262170 HRJ262151:HRJ262170 IBF262151:IBF262170 ILB262151:ILB262170 IUX262151:IUX262170 JET262151:JET262170 JOP262151:JOP262170 JYL262151:JYL262170 KIH262151:KIH262170 KSD262151:KSD262170 LBZ262151:LBZ262170 LLV262151:LLV262170 LVR262151:LVR262170 MFN262151:MFN262170 MPJ262151:MPJ262170 MZF262151:MZF262170 NJB262151:NJB262170 NSX262151:NSX262170 OCT262151:OCT262170 OMP262151:OMP262170 OWL262151:OWL262170 PGH262151:PGH262170 PQD262151:PQD262170 PZZ262151:PZZ262170 QJV262151:QJV262170 QTR262151:QTR262170 RDN262151:RDN262170 RNJ262151:RNJ262170 RXF262151:RXF262170 SHB262151:SHB262170 SQX262151:SQX262170 TAT262151:TAT262170 TKP262151:TKP262170 TUL262151:TUL262170 UEH262151:UEH262170 UOD262151:UOD262170 UXZ262151:UXZ262170 VHV262151:VHV262170 VRR262151:VRR262170 WBN262151:WBN262170 WLJ262151:WLJ262170 WVF262151:WVF262170 IT327687:IT327706 SP327687:SP327706 ACL327687:ACL327706 AMH327687:AMH327706 AWD327687:AWD327706 BFZ327687:BFZ327706 BPV327687:BPV327706 BZR327687:BZR327706 CJN327687:CJN327706 CTJ327687:CTJ327706 DDF327687:DDF327706 DNB327687:DNB327706 DWX327687:DWX327706 EGT327687:EGT327706 EQP327687:EQP327706 FAL327687:FAL327706 FKH327687:FKH327706 FUD327687:FUD327706 GDZ327687:GDZ327706 GNV327687:GNV327706 GXR327687:GXR327706 HHN327687:HHN327706 HRJ327687:HRJ327706 IBF327687:IBF327706 ILB327687:ILB327706 IUX327687:IUX327706 JET327687:JET327706 JOP327687:JOP327706 JYL327687:JYL327706 KIH327687:KIH327706 KSD327687:KSD327706 LBZ327687:LBZ327706 LLV327687:LLV327706 LVR327687:LVR327706 MFN327687:MFN327706 MPJ327687:MPJ327706 MZF327687:MZF327706 NJB327687:NJB327706 NSX327687:NSX327706 OCT327687:OCT327706 OMP327687:OMP327706 OWL327687:OWL327706 PGH327687:PGH327706 PQD327687:PQD327706 PZZ327687:PZZ327706 QJV327687:QJV327706 QTR327687:QTR327706 RDN327687:RDN327706 RNJ327687:RNJ327706 RXF327687:RXF327706 SHB327687:SHB327706 SQX327687:SQX327706 TAT327687:TAT327706 TKP327687:TKP327706 TUL327687:TUL327706 UEH327687:UEH327706 UOD327687:UOD327706 UXZ327687:UXZ327706 VHV327687:VHV327706 VRR327687:VRR327706 WBN327687:WBN327706 WLJ327687:WLJ327706 WVF327687:WVF327706 IT393223:IT393242 SP393223:SP393242 ACL393223:ACL393242 AMH393223:AMH393242 AWD393223:AWD393242 BFZ393223:BFZ393242 BPV393223:BPV393242 BZR393223:BZR393242 CJN393223:CJN393242 CTJ393223:CTJ393242 DDF393223:DDF393242 DNB393223:DNB393242 DWX393223:DWX393242 EGT393223:EGT393242 EQP393223:EQP393242 FAL393223:FAL393242 FKH393223:FKH393242 FUD393223:FUD393242 GDZ393223:GDZ393242 GNV393223:GNV393242 GXR393223:GXR393242 HHN393223:HHN393242 HRJ393223:HRJ393242 IBF393223:IBF393242 ILB393223:ILB393242 IUX393223:IUX393242 JET393223:JET393242 JOP393223:JOP393242 JYL393223:JYL393242 KIH393223:KIH393242 KSD393223:KSD393242 LBZ393223:LBZ393242 LLV393223:LLV393242 LVR393223:LVR393242 MFN393223:MFN393242 MPJ393223:MPJ393242 MZF393223:MZF393242 NJB393223:NJB393242 NSX393223:NSX393242 OCT393223:OCT393242 OMP393223:OMP393242 OWL393223:OWL393242 PGH393223:PGH393242 PQD393223:PQD393242 PZZ393223:PZZ393242 QJV393223:QJV393242 QTR393223:QTR393242 RDN393223:RDN393242 RNJ393223:RNJ393242 RXF393223:RXF393242 SHB393223:SHB393242 SQX393223:SQX393242 TAT393223:TAT393242 TKP393223:TKP393242 TUL393223:TUL393242 UEH393223:UEH393242 UOD393223:UOD393242 UXZ393223:UXZ393242 VHV393223:VHV393242 VRR393223:VRR393242 WBN393223:WBN393242 WLJ393223:WLJ393242 WVF393223:WVF393242 IT458759:IT458778 SP458759:SP458778 ACL458759:ACL458778 AMH458759:AMH458778 AWD458759:AWD458778 BFZ458759:BFZ458778 BPV458759:BPV458778 BZR458759:BZR458778 CJN458759:CJN458778 CTJ458759:CTJ458778 DDF458759:DDF458778 DNB458759:DNB458778 DWX458759:DWX458778 EGT458759:EGT458778 EQP458759:EQP458778 FAL458759:FAL458778 FKH458759:FKH458778 FUD458759:FUD458778 GDZ458759:GDZ458778 GNV458759:GNV458778 GXR458759:GXR458778 HHN458759:HHN458778 HRJ458759:HRJ458778 IBF458759:IBF458778 ILB458759:ILB458778 IUX458759:IUX458778 JET458759:JET458778 JOP458759:JOP458778 JYL458759:JYL458778 KIH458759:KIH458778 KSD458759:KSD458778 LBZ458759:LBZ458778 LLV458759:LLV458778 LVR458759:LVR458778 MFN458759:MFN458778 MPJ458759:MPJ458778 MZF458759:MZF458778 NJB458759:NJB458778 NSX458759:NSX458778 OCT458759:OCT458778 OMP458759:OMP458778 OWL458759:OWL458778 PGH458759:PGH458778 PQD458759:PQD458778 PZZ458759:PZZ458778 QJV458759:QJV458778 QTR458759:QTR458778 RDN458759:RDN458778 RNJ458759:RNJ458778 RXF458759:RXF458778 SHB458759:SHB458778 SQX458759:SQX458778 TAT458759:TAT458778 TKP458759:TKP458778 TUL458759:TUL458778 UEH458759:UEH458778 UOD458759:UOD458778 UXZ458759:UXZ458778 VHV458759:VHV458778 VRR458759:VRR458778 WBN458759:WBN458778 WLJ458759:WLJ458778 WVF458759:WVF458778 IT524295:IT524314 SP524295:SP524314 ACL524295:ACL524314 AMH524295:AMH524314 AWD524295:AWD524314 BFZ524295:BFZ524314 BPV524295:BPV524314 BZR524295:BZR524314 CJN524295:CJN524314 CTJ524295:CTJ524314 DDF524295:DDF524314 DNB524295:DNB524314 DWX524295:DWX524314 EGT524295:EGT524314 EQP524295:EQP524314 FAL524295:FAL524314 FKH524295:FKH524314 FUD524295:FUD524314 GDZ524295:GDZ524314 GNV524295:GNV524314 GXR524295:GXR524314 HHN524295:HHN524314 HRJ524295:HRJ524314 IBF524295:IBF524314 ILB524295:ILB524314 IUX524295:IUX524314 JET524295:JET524314 JOP524295:JOP524314 JYL524295:JYL524314 KIH524295:KIH524314 KSD524295:KSD524314 LBZ524295:LBZ524314 LLV524295:LLV524314 LVR524295:LVR524314 MFN524295:MFN524314 MPJ524295:MPJ524314 MZF524295:MZF524314 NJB524295:NJB524314 NSX524295:NSX524314 OCT524295:OCT524314 OMP524295:OMP524314 OWL524295:OWL524314 PGH524295:PGH524314 PQD524295:PQD524314 PZZ524295:PZZ524314 QJV524295:QJV524314 QTR524295:QTR524314 RDN524295:RDN524314 RNJ524295:RNJ524314 RXF524295:RXF524314 SHB524295:SHB524314 SQX524295:SQX524314 TAT524295:TAT524314 TKP524295:TKP524314 TUL524295:TUL524314 UEH524295:UEH524314 UOD524295:UOD524314 UXZ524295:UXZ524314 VHV524295:VHV524314 VRR524295:VRR524314 WBN524295:WBN524314 WLJ524295:WLJ524314 WVF524295:WVF524314 IT589831:IT589850 SP589831:SP589850 ACL589831:ACL589850 AMH589831:AMH589850 AWD589831:AWD589850 BFZ589831:BFZ589850 BPV589831:BPV589850 BZR589831:BZR589850 CJN589831:CJN589850 CTJ589831:CTJ589850 DDF589831:DDF589850 DNB589831:DNB589850 DWX589831:DWX589850 EGT589831:EGT589850 EQP589831:EQP589850 FAL589831:FAL589850 FKH589831:FKH589850 FUD589831:FUD589850 GDZ589831:GDZ589850 GNV589831:GNV589850 GXR589831:GXR589850 HHN589831:HHN589850 HRJ589831:HRJ589850 IBF589831:IBF589850 ILB589831:ILB589850 IUX589831:IUX589850 JET589831:JET589850 JOP589831:JOP589850 JYL589831:JYL589850 KIH589831:KIH589850 KSD589831:KSD589850 LBZ589831:LBZ589850 LLV589831:LLV589850 LVR589831:LVR589850 MFN589831:MFN589850 MPJ589831:MPJ589850 MZF589831:MZF589850 NJB589831:NJB589850 NSX589831:NSX589850 OCT589831:OCT589850 OMP589831:OMP589850 OWL589831:OWL589850 PGH589831:PGH589850 PQD589831:PQD589850 PZZ589831:PZZ589850 QJV589831:QJV589850 QTR589831:QTR589850 RDN589831:RDN589850 RNJ589831:RNJ589850 RXF589831:RXF589850 SHB589831:SHB589850 SQX589831:SQX589850 TAT589831:TAT589850 TKP589831:TKP589850 TUL589831:TUL589850 UEH589831:UEH589850 UOD589831:UOD589850 UXZ589831:UXZ589850 VHV589831:VHV589850 VRR589831:VRR589850 WBN589831:WBN589850 WLJ589831:WLJ589850 WVF589831:WVF589850 IT655367:IT655386 SP655367:SP655386 ACL655367:ACL655386 AMH655367:AMH655386 AWD655367:AWD655386 BFZ655367:BFZ655386 BPV655367:BPV655386 BZR655367:BZR655386 CJN655367:CJN655386 CTJ655367:CTJ655386 DDF655367:DDF655386 DNB655367:DNB655386 DWX655367:DWX655386 EGT655367:EGT655386 EQP655367:EQP655386 FAL655367:FAL655386 FKH655367:FKH655386 FUD655367:FUD655386 GDZ655367:GDZ655386 GNV655367:GNV655386 GXR655367:GXR655386 HHN655367:HHN655386 HRJ655367:HRJ655386 IBF655367:IBF655386 ILB655367:ILB655386 IUX655367:IUX655386 JET655367:JET655386 JOP655367:JOP655386 JYL655367:JYL655386 KIH655367:KIH655386 KSD655367:KSD655386 LBZ655367:LBZ655386 LLV655367:LLV655386 LVR655367:LVR655386 MFN655367:MFN655386 MPJ655367:MPJ655386 MZF655367:MZF655386 NJB655367:NJB655386 NSX655367:NSX655386 OCT655367:OCT655386 OMP655367:OMP655386 OWL655367:OWL655386 PGH655367:PGH655386 PQD655367:PQD655386 PZZ655367:PZZ655386 QJV655367:QJV655386 QTR655367:QTR655386 RDN655367:RDN655386 RNJ655367:RNJ655386 RXF655367:RXF655386 SHB655367:SHB655386 SQX655367:SQX655386 TAT655367:TAT655386 TKP655367:TKP655386 TUL655367:TUL655386 UEH655367:UEH655386 UOD655367:UOD655386 UXZ655367:UXZ655386 VHV655367:VHV655386 VRR655367:VRR655386 WBN655367:WBN655386 WLJ655367:WLJ655386 WVF655367:WVF655386 IT720903:IT720922 SP720903:SP720922 ACL720903:ACL720922 AMH720903:AMH720922 AWD720903:AWD720922 BFZ720903:BFZ720922 BPV720903:BPV720922 BZR720903:BZR720922 CJN720903:CJN720922 CTJ720903:CTJ720922 DDF720903:DDF720922 DNB720903:DNB720922 DWX720903:DWX720922 EGT720903:EGT720922 EQP720903:EQP720922 FAL720903:FAL720922 FKH720903:FKH720922 FUD720903:FUD720922 GDZ720903:GDZ720922 GNV720903:GNV720922 GXR720903:GXR720922 HHN720903:HHN720922 HRJ720903:HRJ720922 IBF720903:IBF720922 ILB720903:ILB720922 IUX720903:IUX720922 JET720903:JET720922 JOP720903:JOP720922 JYL720903:JYL720922 KIH720903:KIH720922 KSD720903:KSD720922 LBZ720903:LBZ720922 LLV720903:LLV720922 LVR720903:LVR720922 MFN720903:MFN720922 MPJ720903:MPJ720922 MZF720903:MZF720922 NJB720903:NJB720922 NSX720903:NSX720922 OCT720903:OCT720922 OMP720903:OMP720922 OWL720903:OWL720922 PGH720903:PGH720922 PQD720903:PQD720922 PZZ720903:PZZ720922 QJV720903:QJV720922 QTR720903:QTR720922 RDN720903:RDN720922 RNJ720903:RNJ720922 RXF720903:RXF720922 SHB720903:SHB720922 SQX720903:SQX720922 TAT720903:TAT720922 TKP720903:TKP720922 TUL720903:TUL720922 UEH720903:UEH720922 UOD720903:UOD720922 UXZ720903:UXZ720922 VHV720903:VHV720922 VRR720903:VRR720922 WBN720903:WBN720922 WLJ720903:WLJ720922 WVF720903:WVF720922 IT786439:IT786458 SP786439:SP786458 ACL786439:ACL786458 AMH786439:AMH786458 AWD786439:AWD786458 BFZ786439:BFZ786458 BPV786439:BPV786458 BZR786439:BZR786458 CJN786439:CJN786458 CTJ786439:CTJ786458 DDF786439:DDF786458 DNB786439:DNB786458 DWX786439:DWX786458 EGT786439:EGT786458 EQP786439:EQP786458 FAL786439:FAL786458 FKH786439:FKH786458 FUD786439:FUD786458 GDZ786439:GDZ786458 GNV786439:GNV786458 GXR786439:GXR786458 HHN786439:HHN786458 HRJ786439:HRJ786458 IBF786439:IBF786458 ILB786439:ILB786458 IUX786439:IUX786458 JET786439:JET786458 JOP786439:JOP786458 JYL786439:JYL786458 KIH786439:KIH786458 KSD786439:KSD786458 LBZ786439:LBZ786458 LLV786439:LLV786458 LVR786439:LVR786458 MFN786439:MFN786458 MPJ786439:MPJ786458 MZF786439:MZF786458 NJB786439:NJB786458 NSX786439:NSX786458 OCT786439:OCT786458 OMP786439:OMP786458 OWL786439:OWL786458 PGH786439:PGH786458 PQD786439:PQD786458 PZZ786439:PZZ786458 QJV786439:QJV786458 QTR786439:QTR786458 RDN786439:RDN786458 RNJ786439:RNJ786458 RXF786439:RXF786458 SHB786439:SHB786458 SQX786439:SQX786458 TAT786439:TAT786458 TKP786439:TKP786458 TUL786439:TUL786458 UEH786439:UEH786458 UOD786439:UOD786458 UXZ786439:UXZ786458 VHV786439:VHV786458 VRR786439:VRR786458 WBN786439:WBN786458 WLJ786439:WLJ786458 WVF786439:WVF786458 IT851975:IT851994 SP851975:SP851994 ACL851975:ACL851994 AMH851975:AMH851994 AWD851975:AWD851994 BFZ851975:BFZ851994 BPV851975:BPV851994 BZR851975:BZR851994 CJN851975:CJN851994 CTJ851975:CTJ851994 DDF851975:DDF851994 DNB851975:DNB851994 DWX851975:DWX851994 EGT851975:EGT851994 EQP851975:EQP851994 FAL851975:FAL851994 FKH851975:FKH851994 FUD851975:FUD851994 GDZ851975:GDZ851994 GNV851975:GNV851994 GXR851975:GXR851994 HHN851975:HHN851994 HRJ851975:HRJ851994 IBF851975:IBF851994 ILB851975:ILB851994 IUX851975:IUX851994 JET851975:JET851994 JOP851975:JOP851994 JYL851975:JYL851994 KIH851975:KIH851994 KSD851975:KSD851994 LBZ851975:LBZ851994 LLV851975:LLV851994 LVR851975:LVR851994 MFN851975:MFN851994 MPJ851975:MPJ851994 MZF851975:MZF851994 NJB851975:NJB851994 NSX851975:NSX851994 OCT851975:OCT851994 OMP851975:OMP851994 OWL851975:OWL851994 PGH851975:PGH851994 PQD851975:PQD851994 PZZ851975:PZZ851994 QJV851975:QJV851994 QTR851975:QTR851994 RDN851975:RDN851994 RNJ851975:RNJ851994 RXF851975:RXF851994 SHB851975:SHB851994 SQX851975:SQX851994 TAT851975:TAT851994 TKP851975:TKP851994 TUL851975:TUL851994 UEH851975:UEH851994 UOD851975:UOD851994 UXZ851975:UXZ851994 VHV851975:VHV851994 VRR851975:VRR851994 WBN851975:WBN851994 WLJ851975:WLJ851994 WVF851975:WVF851994 IT917511:IT917530 SP917511:SP917530 ACL917511:ACL917530 AMH917511:AMH917530 AWD917511:AWD917530 BFZ917511:BFZ917530 BPV917511:BPV917530 BZR917511:BZR917530 CJN917511:CJN917530 CTJ917511:CTJ917530 DDF917511:DDF917530 DNB917511:DNB917530 DWX917511:DWX917530 EGT917511:EGT917530 EQP917511:EQP917530 FAL917511:FAL917530 FKH917511:FKH917530 FUD917511:FUD917530 GDZ917511:GDZ917530 GNV917511:GNV917530 GXR917511:GXR917530 HHN917511:HHN917530 HRJ917511:HRJ917530 IBF917511:IBF917530 ILB917511:ILB917530 IUX917511:IUX917530 JET917511:JET917530 JOP917511:JOP917530 JYL917511:JYL917530 KIH917511:KIH917530 KSD917511:KSD917530 LBZ917511:LBZ917530 LLV917511:LLV917530 LVR917511:LVR917530 MFN917511:MFN917530 MPJ917511:MPJ917530 MZF917511:MZF917530 NJB917511:NJB917530 NSX917511:NSX917530 OCT917511:OCT917530 OMP917511:OMP917530 OWL917511:OWL917530 PGH917511:PGH917530 PQD917511:PQD917530 PZZ917511:PZZ917530 QJV917511:QJV917530 QTR917511:QTR917530 RDN917511:RDN917530 RNJ917511:RNJ917530 RXF917511:RXF917530 SHB917511:SHB917530 SQX917511:SQX917530 TAT917511:TAT917530 TKP917511:TKP917530 TUL917511:TUL917530 UEH917511:UEH917530 UOD917511:UOD917530 UXZ917511:UXZ917530 VHV917511:VHV917530 VRR917511:VRR917530 WBN917511:WBN917530 WLJ917511:WLJ917530 WVF917511:WVF917530 IT983047:IT983066 SP983047:SP983066 ACL983047:ACL983066 AMH983047:AMH983066 AWD983047:AWD983066 BFZ983047:BFZ983066 BPV983047:BPV983066 BZR983047:BZR983066 CJN983047:CJN983066 CTJ983047:CTJ983066 DDF983047:DDF983066 DNB983047:DNB983066 DWX983047:DWX983066 EGT983047:EGT983066 EQP983047:EQP983066 FAL983047:FAL983066 FKH983047:FKH983066 FUD983047:FUD983066 GDZ983047:GDZ983066 GNV983047:GNV983066 GXR983047:GXR983066 HHN983047:HHN983066 HRJ983047:HRJ983066 IBF983047:IBF983066 ILB983047:ILB983066 IUX983047:IUX983066 JET983047:JET983066 JOP983047:JOP983066 JYL983047:JYL983066 KIH983047:KIH983066 KSD983047:KSD983066 LBZ983047:LBZ983066 LLV983047:LLV983066 LVR983047:LVR983066 MFN983047:MFN983066 MPJ983047:MPJ983066 MZF983047:MZF983066 NJB983047:NJB983066 NSX983047:NSX983066 OCT983047:OCT983066 OMP983047:OMP983066 OWL983047:OWL983066 PGH983047:PGH983066 PQD983047:PQD983066 PZZ983047:PZZ983066 QJV983047:QJV983066 QTR983047:QTR983066 RDN983047:RDN983066 RNJ983047:RNJ983066 RXF983047:RXF983066 SHB983047:SHB983066 SQX983047:SQX983066 TAT983047:TAT983066 TKP983047:TKP983066 TUL983047:TUL983066 UEH983047:UEH983066 UOD983047:UOD983066 UXZ983047:UXZ983066 VHV983047:VHV983066 VRR983047:VRR983066 WBN983047:WBN983066 WLJ983047:WLJ983066 IT14:IT48 SP14:SP48 ACL14:ACL48 AMH14:AMH48 AWD14:AWD48 BFZ14:BFZ48 BPV14:BPV48 BZR14:BZR48 CJN14:CJN48 CTJ14:CTJ48 DDF14:DDF48 DNB14:DNB48 DWX14:DWX48 EGT14:EGT48 EQP14:EQP48 FAL14:FAL48 FKH14:FKH48 FUD14:FUD48 GDZ14:GDZ48 GNV14:GNV48 GXR14:GXR48 HHN14:HHN48 HRJ14:HRJ48 IBF14:IBF48 ILB14:ILB48 IUX14:IUX48 JET14:JET48 JOP14:JOP48 JYL14:JYL48 KIH14:KIH48 KSD14:KSD48 LBZ14:LBZ48 LLV14:LLV48 LVR14:LVR48 MFN14:MFN48 MPJ14:MPJ48 MZF14:MZF48 NJB14:NJB48 NSX14:NSX48 OCT14:OCT48 OMP14:OMP48 OWL14:OWL48 PGH14:PGH48 PQD14:PQD48 PZZ14:PZZ48 QJV14:QJV48 QTR14:QTR48 RDN14:RDN48 RNJ14:RNJ48 RXF14:RXF48 SHB14:SHB48 SQX14:SQX48 TAT14:TAT48 TKP14:TKP48 TUL14:TUL48 UEH14:UEH48 UOD14:UOD48 UXZ14:UXZ48 VHV14:VHV48 VRR14:VRR48 WBN14:WBN48 WLJ14:WLJ48 WVF14:WVF48" xr:uid="{00000000-0002-0000-0900-000003000000}">
      <formula1>",×"</formula1>
    </dataValidation>
    <dataValidation type="list" allowBlank="1" showInputMessage="1" showErrorMessage="1" sqref="WVH983047:WVH983066 WVH14:WVH48 WLL14:WLL48 WBP14:WBP48 VRT14:VRT48 VHX14:VHX48 UYB14:UYB48 UOF14:UOF48 UEJ14:UEJ48 TUN14:TUN48 TKR14:TKR48 TAV14:TAV48 SQZ14:SQZ48 SHD14:SHD48 RXH14:RXH48 RNL14:RNL48 RDP14:RDP48 QTT14:QTT48 QJX14:QJX48 QAB14:QAB48 PQF14:PQF48 PGJ14:PGJ48 OWN14:OWN48 OMR14:OMR48 OCV14:OCV48 NSZ14:NSZ48 NJD14:NJD48 MZH14:MZH48 MPL14:MPL48 MFP14:MFP48 LVT14:LVT48 LLX14:LLX48 LCB14:LCB48 KSF14:KSF48 KIJ14:KIJ48 JYN14:JYN48 JOR14:JOR48 JEV14:JEV48 IUZ14:IUZ48 ILD14:ILD48 IBH14:IBH48 HRL14:HRL48 HHP14:HHP48 GXT14:GXT48 GNX14:GNX48 GEB14:GEB48 FUF14:FUF48 FKJ14:FKJ48 FAN14:FAN48 EQR14:EQR48 EGV14:EGV48 DWZ14:DWZ48 DND14:DND48 DDH14:DDH48 CTL14:CTL48 CJP14:CJP48 BZT14:BZT48 BPX14:BPX48 BGB14:BGB48 AWF14:AWF48 AMJ14:AMJ48 ACN14:ACN48 SR14:SR48 IV14:IV48 WLL983047:WLL983066 WBP983047:WBP983066 VRT983047:VRT983066 VHX983047:VHX983066 UYB983047:UYB983066 UOF983047:UOF983066 UEJ983047:UEJ983066 TUN983047:TUN983066 TKR983047:TKR983066 TAV983047:TAV983066 SQZ983047:SQZ983066 SHD983047:SHD983066 RXH983047:RXH983066 RNL983047:RNL983066 RDP983047:RDP983066 QTT983047:QTT983066 QJX983047:QJX983066 QAB983047:QAB983066 PQF983047:PQF983066 PGJ983047:PGJ983066 OWN983047:OWN983066 OMR983047:OMR983066 OCV983047:OCV983066 NSZ983047:NSZ983066 NJD983047:NJD983066 MZH983047:MZH983066 MPL983047:MPL983066 MFP983047:MFP983066 LVT983047:LVT983066 LLX983047:LLX983066 LCB983047:LCB983066 KSF983047:KSF983066 KIJ983047:KIJ983066 JYN983047:JYN983066 JOR983047:JOR983066 JEV983047:JEV983066 IUZ983047:IUZ983066 ILD983047:ILD983066 IBH983047:IBH983066 HRL983047:HRL983066 HHP983047:HHP983066 GXT983047:GXT983066 GNX983047:GNX983066 GEB983047:GEB983066 FUF983047:FUF983066 FKJ983047:FKJ983066 FAN983047:FAN983066 EQR983047:EQR983066 EGV983047:EGV983066 DWZ983047:DWZ983066 DND983047:DND983066 DDH983047:DDH983066 CTL983047:CTL983066 CJP983047:CJP983066 BZT983047:BZT983066 BPX983047:BPX983066 BGB983047:BGB983066 AWF983047:AWF983066 AMJ983047:AMJ983066 ACN983047:ACN983066 SR983047:SR983066 IV983047:IV983066 WVH917511:WVH917530 WLL917511:WLL917530 WBP917511:WBP917530 VRT917511:VRT917530 VHX917511:VHX917530 UYB917511:UYB917530 UOF917511:UOF917530 UEJ917511:UEJ917530 TUN917511:TUN917530 TKR917511:TKR917530 TAV917511:TAV917530 SQZ917511:SQZ917530 SHD917511:SHD917530 RXH917511:RXH917530 RNL917511:RNL917530 RDP917511:RDP917530 QTT917511:QTT917530 QJX917511:QJX917530 QAB917511:QAB917530 PQF917511:PQF917530 PGJ917511:PGJ917530 OWN917511:OWN917530 OMR917511:OMR917530 OCV917511:OCV917530 NSZ917511:NSZ917530 NJD917511:NJD917530 MZH917511:MZH917530 MPL917511:MPL917530 MFP917511:MFP917530 LVT917511:LVT917530 LLX917511:LLX917530 LCB917511:LCB917530 KSF917511:KSF917530 KIJ917511:KIJ917530 JYN917511:JYN917530 JOR917511:JOR917530 JEV917511:JEV917530 IUZ917511:IUZ917530 ILD917511:ILD917530 IBH917511:IBH917530 HRL917511:HRL917530 HHP917511:HHP917530 GXT917511:GXT917530 GNX917511:GNX917530 GEB917511:GEB917530 FUF917511:FUF917530 FKJ917511:FKJ917530 FAN917511:FAN917530 EQR917511:EQR917530 EGV917511:EGV917530 DWZ917511:DWZ917530 DND917511:DND917530 DDH917511:DDH917530 CTL917511:CTL917530 CJP917511:CJP917530 BZT917511:BZT917530 BPX917511:BPX917530 BGB917511:BGB917530 AWF917511:AWF917530 AMJ917511:AMJ917530 ACN917511:ACN917530 SR917511:SR917530 IV917511:IV917530 WVH851975:WVH851994 WLL851975:WLL851994 WBP851975:WBP851994 VRT851975:VRT851994 VHX851975:VHX851994 UYB851975:UYB851994 UOF851975:UOF851994 UEJ851975:UEJ851994 TUN851975:TUN851994 TKR851975:TKR851994 TAV851975:TAV851994 SQZ851975:SQZ851994 SHD851975:SHD851994 RXH851975:RXH851994 RNL851975:RNL851994 RDP851975:RDP851994 QTT851975:QTT851994 QJX851975:QJX851994 QAB851975:QAB851994 PQF851975:PQF851994 PGJ851975:PGJ851994 OWN851975:OWN851994 OMR851975:OMR851994 OCV851975:OCV851994 NSZ851975:NSZ851994 NJD851975:NJD851994 MZH851975:MZH851994 MPL851975:MPL851994 MFP851975:MFP851994 LVT851975:LVT851994 LLX851975:LLX851994 LCB851975:LCB851994 KSF851975:KSF851994 KIJ851975:KIJ851994 JYN851975:JYN851994 JOR851975:JOR851994 JEV851975:JEV851994 IUZ851975:IUZ851994 ILD851975:ILD851994 IBH851975:IBH851994 HRL851975:HRL851994 HHP851975:HHP851994 GXT851975:GXT851994 GNX851975:GNX851994 GEB851975:GEB851994 FUF851975:FUF851994 FKJ851975:FKJ851994 FAN851975:FAN851994 EQR851975:EQR851994 EGV851975:EGV851994 DWZ851975:DWZ851994 DND851975:DND851994 DDH851975:DDH851994 CTL851975:CTL851994 CJP851975:CJP851994 BZT851975:BZT851994 BPX851975:BPX851994 BGB851975:BGB851994 AWF851975:AWF851994 AMJ851975:AMJ851994 ACN851975:ACN851994 SR851975:SR851994 IV851975:IV851994 WVH786439:WVH786458 WLL786439:WLL786458 WBP786439:WBP786458 VRT786439:VRT786458 VHX786439:VHX786458 UYB786439:UYB786458 UOF786439:UOF786458 UEJ786439:UEJ786458 TUN786439:TUN786458 TKR786439:TKR786458 TAV786439:TAV786458 SQZ786439:SQZ786458 SHD786439:SHD786458 RXH786439:RXH786458 RNL786439:RNL786458 RDP786439:RDP786458 QTT786439:QTT786458 QJX786439:QJX786458 QAB786439:QAB786458 PQF786439:PQF786458 PGJ786439:PGJ786458 OWN786439:OWN786458 OMR786439:OMR786458 OCV786439:OCV786458 NSZ786439:NSZ786458 NJD786439:NJD786458 MZH786439:MZH786458 MPL786439:MPL786458 MFP786439:MFP786458 LVT786439:LVT786458 LLX786439:LLX786458 LCB786439:LCB786458 KSF786439:KSF786458 KIJ786439:KIJ786458 JYN786439:JYN786458 JOR786439:JOR786458 JEV786439:JEV786458 IUZ786439:IUZ786458 ILD786439:ILD786458 IBH786439:IBH786458 HRL786439:HRL786458 HHP786439:HHP786458 GXT786439:GXT786458 GNX786439:GNX786458 GEB786439:GEB786458 FUF786439:FUF786458 FKJ786439:FKJ786458 FAN786439:FAN786458 EQR786439:EQR786458 EGV786439:EGV786458 DWZ786439:DWZ786458 DND786439:DND786458 DDH786439:DDH786458 CTL786439:CTL786458 CJP786439:CJP786458 BZT786439:BZT786458 BPX786439:BPX786458 BGB786439:BGB786458 AWF786439:AWF786458 AMJ786439:AMJ786458 ACN786439:ACN786458 SR786439:SR786458 IV786439:IV786458 WVH720903:WVH720922 WLL720903:WLL720922 WBP720903:WBP720922 VRT720903:VRT720922 VHX720903:VHX720922 UYB720903:UYB720922 UOF720903:UOF720922 UEJ720903:UEJ720922 TUN720903:TUN720922 TKR720903:TKR720922 TAV720903:TAV720922 SQZ720903:SQZ720922 SHD720903:SHD720922 RXH720903:RXH720922 RNL720903:RNL720922 RDP720903:RDP720922 QTT720903:QTT720922 QJX720903:QJX720922 QAB720903:QAB720922 PQF720903:PQF720922 PGJ720903:PGJ720922 OWN720903:OWN720922 OMR720903:OMR720922 OCV720903:OCV720922 NSZ720903:NSZ720922 NJD720903:NJD720922 MZH720903:MZH720922 MPL720903:MPL720922 MFP720903:MFP720922 LVT720903:LVT720922 LLX720903:LLX720922 LCB720903:LCB720922 KSF720903:KSF720922 KIJ720903:KIJ720922 JYN720903:JYN720922 JOR720903:JOR720922 JEV720903:JEV720922 IUZ720903:IUZ720922 ILD720903:ILD720922 IBH720903:IBH720922 HRL720903:HRL720922 HHP720903:HHP720922 GXT720903:GXT720922 GNX720903:GNX720922 GEB720903:GEB720922 FUF720903:FUF720922 FKJ720903:FKJ720922 FAN720903:FAN720922 EQR720903:EQR720922 EGV720903:EGV720922 DWZ720903:DWZ720922 DND720903:DND720922 DDH720903:DDH720922 CTL720903:CTL720922 CJP720903:CJP720922 BZT720903:BZT720922 BPX720903:BPX720922 BGB720903:BGB720922 AWF720903:AWF720922 AMJ720903:AMJ720922 ACN720903:ACN720922 SR720903:SR720922 IV720903:IV720922 WVH655367:WVH655386 WLL655367:WLL655386 WBP655367:WBP655386 VRT655367:VRT655386 VHX655367:VHX655386 UYB655367:UYB655386 UOF655367:UOF655386 UEJ655367:UEJ655386 TUN655367:TUN655386 TKR655367:TKR655386 TAV655367:TAV655386 SQZ655367:SQZ655386 SHD655367:SHD655386 RXH655367:RXH655386 RNL655367:RNL655386 RDP655367:RDP655386 QTT655367:QTT655386 QJX655367:QJX655386 QAB655367:QAB655386 PQF655367:PQF655386 PGJ655367:PGJ655386 OWN655367:OWN655386 OMR655367:OMR655386 OCV655367:OCV655386 NSZ655367:NSZ655386 NJD655367:NJD655386 MZH655367:MZH655386 MPL655367:MPL655386 MFP655367:MFP655386 LVT655367:LVT655386 LLX655367:LLX655386 LCB655367:LCB655386 KSF655367:KSF655386 KIJ655367:KIJ655386 JYN655367:JYN655386 JOR655367:JOR655386 JEV655367:JEV655386 IUZ655367:IUZ655386 ILD655367:ILD655386 IBH655367:IBH655386 HRL655367:HRL655386 HHP655367:HHP655386 GXT655367:GXT655386 GNX655367:GNX655386 GEB655367:GEB655386 FUF655367:FUF655386 FKJ655367:FKJ655386 FAN655367:FAN655386 EQR655367:EQR655386 EGV655367:EGV655386 DWZ655367:DWZ655386 DND655367:DND655386 DDH655367:DDH655386 CTL655367:CTL655386 CJP655367:CJP655386 BZT655367:BZT655386 BPX655367:BPX655386 BGB655367:BGB655386 AWF655367:AWF655386 AMJ655367:AMJ655386 ACN655367:ACN655386 SR655367:SR655386 IV655367:IV655386 WVH589831:WVH589850 WLL589831:WLL589850 WBP589831:WBP589850 VRT589831:VRT589850 VHX589831:VHX589850 UYB589831:UYB589850 UOF589831:UOF589850 UEJ589831:UEJ589850 TUN589831:TUN589850 TKR589831:TKR589850 TAV589831:TAV589850 SQZ589831:SQZ589850 SHD589831:SHD589850 RXH589831:RXH589850 RNL589831:RNL589850 RDP589831:RDP589850 QTT589831:QTT589850 QJX589831:QJX589850 QAB589831:QAB589850 PQF589831:PQF589850 PGJ589831:PGJ589850 OWN589831:OWN589850 OMR589831:OMR589850 OCV589831:OCV589850 NSZ589831:NSZ589850 NJD589831:NJD589850 MZH589831:MZH589850 MPL589831:MPL589850 MFP589831:MFP589850 LVT589831:LVT589850 LLX589831:LLX589850 LCB589831:LCB589850 KSF589831:KSF589850 KIJ589831:KIJ589850 JYN589831:JYN589850 JOR589831:JOR589850 JEV589831:JEV589850 IUZ589831:IUZ589850 ILD589831:ILD589850 IBH589831:IBH589850 HRL589831:HRL589850 HHP589831:HHP589850 GXT589831:GXT589850 GNX589831:GNX589850 GEB589831:GEB589850 FUF589831:FUF589850 FKJ589831:FKJ589850 FAN589831:FAN589850 EQR589831:EQR589850 EGV589831:EGV589850 DWZ589831:DWZ589850 DND589831:DND589850 DDH589831:DDH589850 CTL589831:CTL589850 CJP589831:CJP589850 BZT589831:BZT589850 BPX589831:BPX589850 BGB589831:BGB589850 AWF589831:AWF589850 AMJ589831:AMJ589850 ACN589831:ACN589850 SR589831:SR589850 IV589831:IV589850 WVH524295:WVH524314 WLL524295:WLL524314 WBP524295:WBP524314 VRT524295:VRT524314 VHX524295:VHX524314 UYB524295:UYB524314 UOF524295:UOF524314 UEJ524295:UEJ524314 TUN524295:TUN524314 TKR524295:TKR524314 TAV524295:TAV524314 SQZ524295:SQZ524314 SHD524295:SHD524314 RXH524295:RXH524314 RNL524295:RNL524314 RDP524295:RDP524314 QTT524295:QTT524314 QJX524295:QJX524314 QAB524295:QAB524314 PQF524295:PQF524314 PGJ524295:PGJ524314 OWN524295:OWN524314 OMR524295:OMR524314 OCV524295:OCV524314 NSZ524295:NSZ524314 NJD524295:NJD524314 MZH524295:MZH524314 MPL524295:MPL524314 MFP524295:MFP524314 LVT524295:LVT524314 LLX524295:LLX524314 LCB524295:LCB524314 KSF524295:KSF524314 KIJ524295:KIJ524314 JYN524295:JYN524314 JOR524295:JOR524314 JEV524295:JEV524314 IUZ524295:IUZ524314 ILD524295:ILD524314 IBH524295:IBH524314 HRL524295:HRL524314 HHP524295:HHP524314 GXT524295:GXT524314 GNX524295:GNX524314 GEB524295:GEB524314 FUF524295:FUF524314 FKJ524295:FKJ524314 FAN524295:FAN524314 EQR524295:EQR524314 EGV524295:EGV524314 DWZ524295:DWZ524314 DND524295:DND524314 DDH524295:DDH524314 CTL524295:CTL524314 CJP524295:CJP524314 BZT524295:BZT524314 BPX524295:BPX524314 BGB524295:BGB524314 AWF524295:AWF524314 AMJ524295:AMJ524314 ACN524295:ACN524314 SR524295:SR524314 IV524295:IV524314 WVH458759:WVH458778 WLL458759:WLL458778 WBP458759:WBP458778 VRT458759:VRT458778 VHX458759:VHX458778 UYB458759:UYB458778 UOF458759:UOF458778 UEJ458759:UEJ458778 TUN458759:TUN458778 TKR458759:TKR458778 TAV458759:TAV458778 SQZ458759:SQZ458778 SHD458759:SHD458778 RXH458759:RXH458778 RNL458759:RNL458778 RDP458759:RDP458778 QTT458759:QTT458778 QJX458759:QJX458778 QAB458759:QAB458778 PQF458759:PQF458778 PGJ458759:PGJ458778 OWN458759:OWN458778 OMR458759:OMR458778 OCV458759:OCV458778 NSZ458759:NSZ458778 NJD458759:NJD458778 MZH458759:MZH458778 MPL458759:MPL458778 MFP458759:MFP458778 LVT458759:LVT458778 LLX458759:LLX458778 LCB458759:LCB458778 KSF458759:KSF458778 KIJ458759:KIJ458778 JYN458759:JYN458778 JOR458759:JOR458778 JEV458759:JEV458778 IUZ458759:IUZ458778 ILD458759:ILD458778 IBH458759:IBH458778 HRL458759:HRL458778 HHP458759:HHP458778 GXT458759:GXT458778 GNX458759:GNX458778 GEB458759:GEB458778 FUF458759:FUF458778 FKJ458759:FKJ458778 FAN458759:FAN458778 EQR458759:EQR458778 EGV458759:EGV458778 DWZ458759:DWZ458778 DND458759:DND458778 DDH458759:DDH458778 CTL458759:CTL458778 CJP458759:CJP458778 BZT458759:BZT458778 BPX458759:BPX458778 BGB458759:BGB458778 AWF458759:AWF458778 AMJ458759:AMJ458778 ACN458759:ACN458778 SR458759:SR458778 IV458759:IV458778 WVH393223:WVH393242 WLL393223:WLL393242 WBP393223:WBP393242 VRT393223:VRT393242 VHX393223:VHX393242 UYB393223:UYB393242 UOF393223:UOF393242 UEJ393223:UEJ393242 TUN393223:TUN393242 TKR393223:TKR393242 TAV393223:TAV393242 SQZ393223:SQZ393242 SHD393223:SHD393242 RXH393223:RXH393242 RNL393223:RNL393242 RDP393223:RDP393242 QTT393223:QTT393242 QJX393223:QJX393242 QAB393223:QAB393242 PQF393223:PQF393242 PGJ393223:PGJ393242 OWN393223:OWN393242 OMR393223:OMR393242 OCV393223:OCV393242 NSZ393223:NSZ393242 NJD393223:NJD393242 MZH393223:MZH393242 MPL393223:MPL393242 MFP393223:MFP393242 LVT393223:LVT393242 LLX393223:LLX393242 LCB393223:LCB393242 KSF393223:KSF393242 KIJ393223:KIJ393242 JYN393223:JYN393242 JOR393223:JOR393242 JEV393223:JEV393242 IUZ393223:IUZ393242 ILD393223:ILD393242 IBH393223:IBH393242 HRL393223:HRL393242 HHP393223:HHP393242 GXT393223:GXT393242 GNX393223:GNX393242 GEB393223:GEB393242 FUF393223:FUF393242 FKJ393223:FKJ393242 FAN393223:FAN393242 EQR393223:EQR393242 EGV393223:EGV393242 DWZ393223:DWZ393242 DND393223:DND393242 DDH393223:DDH393242 CTL393223:CTL393242 CJP393223:CJP393242 BZT393223:BZT393242 BPX393223:BPX393242 BGB393223:BGB393242 AWF393223:AWF393242 AMJ393223:AMJ393242 ACN393223:ACN393242 SR393223:SR393242 IV393223:IV393242 WVH327687:WVH327706 WLL327687:WLL327706 WBP327687:WBP327706 VRT327687:VRT327706 VHX327687:VHX327706 UYB327687:UYB327706 UOF327687:UOF327706 UEJ327687:UEJ327706 TUN327687:TUN327706 TKR327687:TKR327706 TAV327687:TAV327706 SQZ327687:SQZ327706 SHD327687:SHD327706 RXH327687:RXH327706 RNL327687:RNL327706 RDP327687:RDP327706 QTT327687:QTT327706 QJX327687:QJX327706 QAB327687:QAB327706 PQF327687:PQF327706 PGJ327687:PGJ327706 OWN327687:OWN327706 OMR327687:OMR327706 OCV327687:OCV327706 NSZ327687:NSZ327706 NJD327687:NJD327706 MZH327687:MZH327706 MPL327687:MPL327706 MFP327687:MFP327706 LVT327687:LVT327706 LLX327687:LLX327706 LCB327687:LCB327706 KSF327687:KSF327706 KIJ327687:KIJ327706 JYN327687:JYN327706 JOR327687:JOR327706 JEV327687:JEV327706 IUZ327687:IUZ327706 ILD327687:ILD327706 IBH327687:IBH327706 HRL327687:HRL327706 HHP327687:HHP327706 GXT327687:GXT327706 GNX327687:GNX327706 GEB327687:GEB327706 FUF327687:FUF327706 FKJ327687:FKJ327706 FAN327687:FAN327706 EQR327687:EQR327706 EGV327687:EGV327706 DWZ327687:DWZ327706 DND327687:DND327706 DDH327687:DDH327706 CTL327687:CTL327706 CJP327687:CJP327706 BZT327687:BZT327706 BPX327687:BPX327706 BGB327687:BGB327706 AWF327687:AWF327706 AMJ327687:AMJ327706 ACN327687:ACN327706 SR327687:SR327706 IV327687:IV327706 WVH262151:WVH262170 WLL262151:WLL262170 WBP262151:WBP262170 VRT262151:VRT262170 VHX262151:VHX262170 UYB262151:UYB262170 UOF262151:UOF262170 UEJ262151:UEJ262170 TUN262151:TUN262170 TKR262151:TKR262170 TAV262151:TAV262170 SQZ262151:SQZ262170 SHD262151:SHD262170 RXH262151:RXH262170 RNL262151:RNL262170 RDP262151:RDP262170 QTT262151:QTT262170 QJX262151:QJX262170 QAB262151:QAB262170 PQF262151:PQF262170 PGJ262151:PGJ262170 OWN262151:OWN262170 OMR262151:OMR262170 OCV262151:OCV262170 NSZ262151:NSZ262170 NJD262151:NJD262170 MZH262151:MZH262170 MPL262151:MPL262170 MFP262151:MFP262170 LVT262151:LVT262170 LLX262151:LLX262170 LCB262151:LCB262170 KSF262151:KSF262170 KIJ262151:KIJ262170 JYN262151:JYN262170 JOR262151:JOR262170 JEV262151:JEV262170 IUZ262151:IUZ262170 ILD262151:ILD262170 IBH262151:IBH262170 HRL262151:HRL262170 HHP262151:HHP262170 GXT262151:GXT262170 GNX262151:GNX262170 GEB262151:GEB262170 FUF262151:FUF262170 FKJ262151:FKJ262170 FAN262151:FAN262170 EQR262151:EQR262170 EGV262151:EGV262170 DWZ262151:DWZ262170 DND262151:DND262170 DDH262151:DDH262170 CTL262151:CTL262170 CJP262151:CJP262170 BZT262151:BZT262170 BPX262151:BPX262170 BGB262151:BGB262170 AWF262151:AWF262170 AMJ262151:AMJ262170 ACN262151:ACN262170 SR262151:SR262170 IV262151:IV262170 WVH196615:WVH196634 WLL196615:WLL196634 WBP196615:WBP196634 VRT196615:VRT196634 VHX196615:VHX196634 UYB196615:UYB196634 UOF196615:UOF196634 UEJ196615:UEJ196634 TUN196615:TUN196634 TKR196615:TKR196634 TAV196615:TAV196634 SQZ196615:SQZ196634 SHD196615:SHD196634 RXH196615:RXH196634 RNL196615:RNL196634 RDP196615:RDP196634 QTT196615:QTT196634 QJX196615:QJX196634 QAB196615:QAB196634 PQF196615:PQF196634 PGJ196615:PGJ196634 OWN196615:OWN196634 OMR196615:OMR196634 OCV196615:OCV196634 NSZ196615:NSZ196634 NJD196615:NJD196634 MZH196615:MZH196634 MPL196615:MPL196634 MFP196615:MFP196634 LVT196615:LVT196634 LLX196615:LLX196634 LCB196615:LCB196634 KSF196615:KSF196634 KIJ196615:KIJ196634 JYN196615:JYN196634 JOR196615:JOR196634 JEV196615:JEV196634 IUZ196615:IUZ196634 ILD196615:ILD196634 IBH196615:IBH196634 HRL196615:HRL196634 HHP196615:HHP196634 GXT196615:GXT196634 GNX196615:GNX196634 GEB196615:GEB196634 FUF196615:FUF196634 FKJ196615:FKJ196634 FAN196615:FAN196634 EQR196615:EQR196634 EGV196615:EGV196634 DWZ196615:DWZ196634 DND196615:DND196634 DDH196615:DDH196634 CTL196615:CTL196634 CJP196615:CJP196634 BZT196615:BZT196634 BPX196615:BPX196634 BGB196615:BGB196634 AWF196615:AWF196634 AMJ196615:AMJ196634 ACN196615:ACN196634 SR196615:SR196634 IV196615:IV196634 WVH131079:WVH131098 WLL131079:WLL131098 WBP131079:WBP131098 VRT131079:VRT131098 VHX131079:VHX131098 UYB131079:UYB131098 UOF131079:UOF131098 UEJ131079:UEJ131098 TUN131079:TUN131098 TKR131079:TKR131098 TAV131079:TAV131098 SQZ131079:SQZ131098 SHD131079:SHD131098 RXH131079:RXH131098 RNL131079:RNL131098 RDP131079:RDP131098 QTT131079:QTT131098 QJX131079:QJX131098 QAB131079:QAB131098 PQF131079:PQF131098 PGJ131079:PGJ131098 OWN131079:OWN131098 OMR131079:OMR131098 OCV131079:OCV131098 NSZ131079:NSZ131098 NJD131079:NJD131098 MZH131079:MZH131098 MPL131079:MPL131098 MFP131079:MFP131098 LVT131079:LVT131098 LLX131079:LLX131098 LCB131079:LCB131098 KSF131079:KSF131098 KIJ131079:KIJ131098 JYN131079:JYN131098 JOR131079:JOR131098 JEV131079:JEV131098 IUZ131079:IUZ131098 ILD131079:ILD131098 IBH131079:IBH131098 HRL131079:HRL131098 HHP131079:HHP131098 GXT131079:GXT131098 GNX131079:GNX131098 GEB131079:GEB131098 FUF131079:FUF131098 FKJ131079:FKJ131098 FAN131079:FAN131098 EQR131079:EQR131098 EGV131079:EGV131098 DWZ131079:DWZ131098 DND131079:DND131098 DDH131079:DDH131098 CTL131079:CTL131098 CJP131079:CJP131098 BZT131079:BZT131098 BPX131079:BPX131098 BGB131079:BGB131098 AWF131079:AWF131098 AMJ131079:AMJ131098 ACN131079:ACN131098 SR131079:SR131098 IV131079:IV131098 WVH65543:WVH65562 WLL65543:WLL65562 WBP65543:WBP65562 VRT65543:VRT65562 VHX65543:VHX65562 UYB65543:UYB65562 UOF65543:UOF65562 UEJ65543:UEJ65562 TUN65543:TUN65562 TKR65543:TKR65562 TAV65543:TAV65562 SQZ65543:SQZ65562 SHD65543:SHD65562 RXH65543:RXH65562 RNL65543:RNL65562 RDP65543:RDP65562 QTT65543:QTT65562 QJX65543:QJX65562 QAB65543:QAB65562 PQF65543:PQF65562 PGJ65543:PGJ65562 OWN65543:OWN65562 OMR65543:OMR65562 OCV65543:OCV65562 NSZ65543:NSZ65562 NJD65543:NJD65562 MZH65543:MZH65562 MPL65543:MPL65562 MFP65543:MFP65562 LVT65543:LVT65562 LLX65543:LLX65562 LCB65543:LCB65562 KSF65543:KSF65562 KIJ65543:KIJ65562 JYN65543:JYN65562 JOR65543:JOR65562 JEV65543:JEV65562 IUZ65543:IUZ65562 ILD65543:ILD65562 IBH65543:IBH65562 HRL65543:HRL65562 HHP65543:HHP65562 GXT65543:GXT65562 GNX65543:GNX65562 GEB65543:GEB65562 FUF65543:FUF65562 FKJ65543:FKJ65562 FAN65543:FAN65562 EQR65543:EQR65562 EGV65543:EGV65562 DWZ65543:DWZ65562 DND65543:DND65562 DDH65543:DDH65562 CTL65543:CTL65562 CJP65543:CJP65562 BZT65543:BZT65562 BPX65543:BPX65562 BGB65543:BGB65562 AWF65543:AWF65562 AMJ65543:AMJ65562 ACN65543:ACN65562 SR65543:SR65562 IV65543:IV65562" xr:uid="{00000000-0002-0000-0900-000004000000}">
      <formula1>$B$60:$B$61</formula1>
    </dataValidation>
    <dataValidation type="list" showErrorMessage="1" sqref="E14:G43 P14:P43" xr:uid="{00000000-0002-0000-0900-000005000000}">
      <formula1>"○,×"</formula1>
    </dataValidation>
    <dataValidation type="list" allowBlank="1" showInputMessage="1" showErrorMessage="1" sqref="H14" xr:uid="{15EEB03E-22E8-4601-9DB3-B30C2A9ECA41}">
      <formula1>"園長,副園長,主任保育士,副主任保育士,専門リーダー,職務分野別リーダー,中核リーダー,若手リーダー,保育士,教諭,看護師,准看護師,保健師,子育て支援員,家庭的保育者,栄養士,調理員,事務員,用務員,その他管理職,その他"</formula1>
    </dataValidation>
    <dataValidation type="list" allowBlank="1" showInputMessage="1" showErrorMessage="1" sqref="H15:H43" xr:uid="{6617FF39-11E6-4461-AF0F-9B3FBF9DE73F}">
      <formula1>"園長,副園長,主任保育士,副主任保育士,専門リーダー,職務分野別リーダー,保育士,看護師,保健士,栄養士,調理員,事務員,用務員,その他管理職,その他"</formula1>
    </dataValidation>
    <dataValidation type="list" allowBlank="1" showInputMessage="1" showErrorMessage="1" sqref="AB7" xr:uid="{9F147DFE-2AF7-41DD-BFA5-CD72A5FA6BAB}">
      <formula1>"あり,なし"</formula1>
    </dataValidation>
  </dataValidations>
  <printOptions horizontalCentered="1"/>
  <pageMargins left="0.78740157480314965" right="0.78740157480314965" top="0.59055118110236227" bottom="0.59055118110236227" header="0.51181102362204722" footer="0.51181102362204722"/>
  <pageSetup paperSize="9" scale="28" fitToHeight="0"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3</xdr:col>
                    <xdr:colOff>396240</xdr:colOff>
                    <xdr:row>3</xdr:row>
                    <xdr:rowOff>45720</xdr:rowOff>
                  </from>
                  <to>
                    <xdr:col>3</xdr:col>
                    <xdr:colOff>967740</xdr:colOff>
                    <xdr:row>3</xdr:row>
                    <xdr:rowOff>601980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3</xdr:col>
                    <xdr:colOff>396240</xdr:colOff>
                    <xdr:row>4</xdr:row>
                    <xdr:rowOff>441960</xdr:rowOff>
                  </from>
                  <to>
                    <xdr:col>3</xdr:col>
                    <xdr:colOff>845820</xdr:colOff>
                    <xdr:row>5</xdr:row>
                    <xdr:rowOff>198120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59999389629810485"/>
  </sheetPr>
  <dimension ref="A1:H21"/>
  <sheetViews>
    <sheetView showGridLines="0" view="pageBreakPreview" zoomScale="80" zoomScaleNormal="100" zoomScaleSheetLayoutView="80" workbookViewId="0">
      <selection activeCell="P23" sqref="P23"/>
    </sheetView>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c r="A1" s="86" t="s">
        <v>317</v>
      </c>
    </row>
    <row r="2" spans="1:8" ht="18" customHeight="1" thickBot="1">
      <c r="D2" s="367" t="s">
        <v>222</v>
      </c>
      <c r="E2" s="1863">
        <f>事業者入力!D4</f>
        <v>0</v>
      </c>
      <c r="F2" s="1864"/>
      <c r="G2" s="1864"/>
      <c r="H2" s="1865"/>
    </row>
    <row r="4" spans="1:8" ht="18" customHeight="1">
      <c r="A4" s="1166" t="s">
        <v>318</v>
      </c>
      <c r="B4" s="1166"/>
      <c r="C4" s="1166"/>
      <c r="D4" s="1166"/>
      <c r="E4" s="1166"/>
      <c r="F4" s="1166"/>
      <c r="G4" s="1166"/>
      <c r="H4" s="1175"/>
    </row>
    <row r="5" spans="1:8" ht="18" customHeight="1" thickBot="1">
      <c r="A5" s="9"/>
      <c r="B5" s="9"/>
      <c r="C5" s="9"/>
      <c r="D5" s="9"/>
      <c r="E5" s="9"/>
      <c r="F5" s="9"/>
      <c r="G5" s="9"/>
      <c r="H5" s="9"/>
    </row>
    <row r="6" spans="1:8" ht="39.9" customHeight="1">
      <c r="A6" s="1567" t="s">
        <v>263</v>
      </c>
      <c r="B6" s="1569" t="s">
        <v>264</v>
      </c>
      <c r="C6" s="1569" t="s">
        <v>265</v>
      </c>
      <c r="D6" s="1569" t="s">
        <v>266</v>
      </c>
      <c r="E6" s="1571" t="s">
        <v>267</v>
      </c>
      <c r="F6" s="1030"/>
      <c r="G6" s="1571" t="s">
        <v>268</v>
      </c>
      <c r="H6" s="1327"/>
    </row>
    <row r="7" spans="1:8" ht="56.1" customHeight="1" thickBot="1">
      <c r="A7" s="1568"/>
      <c r="B7" s="1570"/>
      <c r="C7" s="1570"/>
      <c r="D7" s="1570"/>
      <c r="E7" s="301"/>
      <c r="F7" s="223" t="s">
        <v>459</v>
      </c>
      <c r="G7" s="43"/>
      <c r="H7" s="224" t="s">
        <v>459</v>
      </c>
    </row>
    <row r="8" spans="1:8" ht="21.75" customHeight="1">
      <c r="A8" s="302" t="s">
        <v>269</v>
      </c>
      <c r="B8" s="303" t="s">
        <v>270</v>
      </c>
      <c r="C8" s="303" t="s">
        <v>271</v>
      </c>
      <c r="D8" s="303" t="s">
        <v>272</v>
      </c>
      <c r="E8" s="199">
        <v>200000</v>
      </c>
      <c r="F8" s="199"/>
      <c r="G8" s="382"/>
      <c r="H8" s="200"/>
    </row>
    <row r="9" spans="1:8" ht="21.75" customHeight="1">
      <c r="A9" s="84"/>
      <c r="B9" s="238"/>
      <c r="C9" s="238"/>
      <c r="D9" s="238"/>
      <c r="E9" s="201"/>
      <c r="F9" s="201"/>
      <c r="G9" s="202"/>
      <c r="H9" s="234"/>
    </row>
    <row r="10" spans="1:8" ht="21.75" customHeight="1">
      <c r="A10" s="84"/>
      <c r="B10" s="238"/>
      <c r="C10" s="238"/>
      <c r="D10" s="238"/>
      <c r="E10" s="201"/>
      <c r="F10" s="201"/>
      <c r="G10" s="202"/>
      <c r="H10" s="203"/>
    </row>
    <row r="11" spans="1:8" ht="21.75" customHeight="1">
      <c r="A11" s="84"/>
      <c r="B11" s="238"/>
      <c r="C11" s="238"/>
      <c r="D11" s="238"/>
      <c r="E11" s="201"/>
      <c r="F11" s="201"/>
      <c r="G11" s="202"/>
      <c r="H11" s="203"/>
    </row>
    <row r="12" spans="1:8" ht="21.75" customHeight="1">
      <c r="A12" s="84"/>
      <c r="B12" s="238"/>
      <c r="C12" s="238"/>
      <c r="D12" s="238"/>
      <c r="E12" s="201"/>
      <c r="F12" s="201"/>
      <c r="G12" s="202"/>
      <c r="H12" s="203"/>
    </row>
    <row r="13" spans="1:8" ht="21.75" customHeight="1">
      <c r="A13" s="84"/>
      <c r="B13" s="238"/>
      <c r="C13" s="238"/>
      <c r="D13" s="238"/>
      <c r="E13" s="201"/>
      <c r="F13" s="201"/>
      <c r="G13" s="202"/>
      <c r="H13" s="203"/>
    </row>
    <row r="14" spans="1:8" ht="21.75" customHeight="1">
      <c r="A14" s="84"/>
      <c r="B14" s="238"/>
      <c r="C14" s="238"/>
      <c r="D14" s="238"/>
      <c r="E14" s="201"/>
      <c r="F14" s="201"/>
      <c r="G14" s="202"/>
      <c r="H14" s="203"/>
    </row>
    <row r="15" spans="1:8" ht="21.75" customHeight="1">
      <c r="A15" s="84"/>
      <c r="B15" s="238"/>
      <c r="C15" s="238"/>
      <c r="D15" s="238"/>
      <c r="E15" s="201"/>
      <c r="F15" s="201"/>
      <c r="G15" s="202"/>
      <c r="H15" s="203"/>
    </row>
    <row r="16" spans="1:8" ht="21.75" customHeight="1">
      <c r="A16" s="84"/>
      <c r="B16" s="238"/>
      <c r="C16" s="238"/>
      <c r="D16" s="238"/>
      <c r="E16" s="201"/>
      <c r="F16" s="201"/>
      <c r="G16" s="202"/>
      <c r="H16" s="203"/>
    </row>
    <row r="17" spans="1:8" ht="21.75" customHeight="1">
      <c r="A17" s="96"/>
      <c r="B17" s="95"/>
      <c r="C17" s="95"/>
      <c r="D17" s="95"/>
      <c r="E17" s="204"/>
      <c r="F17" s="204"/>
      <c r="G17" s="205"/>
      <c r="H17" s="206"/>
    </row>
    <row r="18" spans="1:8" ht="21.75" customHeight="1" thickBot="1">
      <c r="A18" s="1558" t="s">
        <v>273</v>
      </c>
      <c r="B18" s="1559"/>
      <c r="C18" s="1559"/>
      <c r="D18" s="1560"/>
      <c r="E18" s="207">
        <f>SUM(E9:E17)</f>
        <v>0</v>
      </c>
      <c r="F18" s="208">
        <f>SUM(F9:F17)</f>
        <v>0</v>
      </c>
      <c r="G18" s="209">
        <f>SUM(G9:G17)</f>
        <v>0</v>
      </c>
      <c r="H18" s="210">
        <f>SUM(H9:H17)</f>
        <v>0</v>
      </c>
    </row>
    <row r="19" spans="1:8" ht="19.5" customHeight="1">
      <c r="A19" s="304" t="s">
        <v>193</v>
      </c>
      <c r="B19" s="1561" t="s">
        <v>274</v>
      </c>
      <c r="C19" s="1561"/>
      <c r="D19" s="1561"/>
      <c r="E19" s="1561"/>
      <c r="F19" s="1561"/>
      <c r="G19" s="1561"/>
      <c r="H19" s="1561"/>
    </row>
    <row r="20" spans="1:8" ht="19.5" customHeight="1">
      <c r="A20" s="305"/>
      <c r="B20" s="1562"/>
      <c r="C20" s="1562"/>
      <c r="D20" s="1562"/>
      <c r="E20" s="1562"/>
      <c r="F20" s="1562"/>
      <c r="G20" s="1562"/>
      <c r="H20" s="1562"/>
    </row>
    <row r="21" spans="1:8" ht="18" customHeight="1">
      <c r="A21" s="306"/>
      <c r="B21" s="1563"/>
      <c r="C21" s="1563"/>
      <c r="D21" s="1563"/>
      <c r="E21" s="1563"/>
      <c r="F21" s="1563"/>
      <c r="G21" s="1563"/>
      <c r="H21" s="1563"/>
    </row>
  </sheetData>
  <sheetProtection insertColumns="0" insertRows="0"/>
  <mergeCells count="11">
    <mergeCell ref="B21:H21"/>
    <mergeCell ref="E2:H2"/>
    <mergeCell ref="A18:D18"/>
    <mergeCell ref="B19:H20"/>
    <mergeCell ref="A4:H4"/>
    <mergeCell ref="A6:A7"/>
    <mergeCell ref="B6:B7"/>
    <mergeCell ref="C6:C7"/>
    <mergeCell ref="D6:D7"/>
    <mergeCell ref="E6:F6"/>
    <mergeCell ref="G6:H6"/>
  </mergeCells>
  <phoneticPr fontId="5"/>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39997558519241921"/>
  </sheetPr>
  <dimension ref="A1:AJ56"/>
  <sheetViews>
    <sheetView showGridLines="0" view="pageBreakPreview" zoomScale="70" zoomScaleNormal="100" zoomScaleSheetLayoutView="70" workbookViewId="0"/>
  </sheetViews>
  <sheetFormatPr defaultColWidth="9" defaultRowHeight="18" customHeight="1"/>
  <cols>
    <col min="1" max="1" width="2.109375" style="1" customWidth="1"/>
    <col min="2" max="2" width="3.21875" style="1" customWidth="1"/>
    <col min="3" max="3" width="5.6640625" style="1" customWidth="1"/>
    <col min="4" max="8" width="3.21875" style="1" customWidth="1"/>
    <col min="9" max="9" width="3.33203125" style="1" customWidth="1"/>
    <col min="10" max="15" width="3.21875" style="1" customWidth="1"/>
    <col min="16" max="27" width="3.77734375" style="1" customWidth="1"/>
    <col min="28" max="32" width="3.21875" style="1" customWidth="1"/>
    <col min="33" max="33" width="2.77734375" style="1" customWidth="1"/>
    <col min="34" max="34" width="1.6640625" style="1" customWidth="1"/>
    <col min="35" max="35" width="3" style="1" hidden="1" customWidth="1"/>
    <col min="36" max="36" width="3" style="1" customWidth="1"/>
    <col min="37" max="37" width="11.21875" style="1" bestFit="1" customWidth="1"/>
    <col min="38" max="16384" width="9" style="1"/>
  </cols>
  <sheetData>
    <row r="1" spans="1:35" ht="18" customHeight="1">
      <c r="A1" s="86"/>
      <c r="B1" s="86" t="s">
        <v>319</v>
      </c>
    </row>
    <row r="2" spans="1:35" ht="18" customHeight="1">
      <c r="A2" s="459"/>
      <c r="B2" s="1199" t="s">
        <v>320</v>
      </c>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459"/>
    </row>
    <row r="3" spans="1:35" ht="18" customHeight="1" thickBo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9"/>
    </row>
    <row r="4" spans="1:35" ht="17.25" customHeight="1">
      <c r="C4" s="10"/>
      <c r="D4" s="10"/>
      <c r="E4" s="10"/>
      <c r="F4" s="10"/>
      <c r="G4" s="10"/>
      <c r="H4" s="10"/>
      <c r="N4" s="60"/>
      <c r="O4" s="1023" t="s">
        <v>8</v>
      </c>
      <c r="P4" s="1024"/>
      <c r="Q4" s="1024"/>
      <c r="R4" s="1024"/>
      <c r="S4" s="1024"/>
      <c r="T4" s="1024"/>
      <c r="U4" s="1157">
        <f>【様式３】加算人数認定!U8</f>
        <v>0</v>
      </c>
      <c r="V4" s="1158"/>
      <c r="W4" s="1158"/>
      <c r="X4" s="1158"/>
      <c r="Y4" s="1158"/>
      <c r="Z4" s="1158"/>
      <c r="AA4" s="1158"/>
      <c r="AB4" s="1158"/>
      <c r="AC4" s="1158"/>
      <c r="AD4" s="1158"/>
      <c r="AE4" s="1158"/>
      <c r="AF4" s="1158"/>
      <c r="AG4" s="1159"/>
    </row>
    <row r="5" spans="1:35" ht="17.25" customHeight="1">
      <c r="C5" s="10"/>
      <c r="D5" s="10"/>
      <c r="E5" s="10"/>
      <c r="O5" s="1011" t="s">
        <v>10</v>
      </c>
      <c r="P5" s="1012"/>
      <c r="Q5" s="1012"/>
      <c r="R5" s="1012"/>
      <c r="S5" s="1012"/>
      <c r="T5" s="1012"/>
      <c r="U5" s="1401">
        <f>【様式３】加算人数認定!U9</f>
        <v>0</v>
      </c>
      <c r="V5" s="1402"/>
      <c r="W5" s="1402"/>
      <c r="X5" s="1402"/>
      <c r="Y5" s="1402"/>
      <c r="Z5" s="1402"/>
      <c r="AA5" s="1402"/>
      <c r="AB5" s="1402"/>
      <c r="AC5" s="1402"/>
      <c r="AD5" s="1402"/>
      <c r="AE5" s="1402"/>
      <c r="AF5" s="1402"/>
      <c r="AG5" s="1403"/>
    </row>
    <row r="6" spans="1:35" ht="17.25" customHeight="1">
      <c r="C6" s="10"/>
      <c r="D6" s="10"/>
      <c r="E6" s="10"/>
      <c r="O6" s="1011" t="s">
        <v>12</v>
      </c>
      <c r="P6" s="1012"/>
      <c r="Q6" s="1012"/>
      <c r="R6" s="1012"/>
      <c r="S6" s="1012"/>
      <c r="T6" s="1012"/>
      <c r="U6" s="1401">
        <f>【様式３】加算人数認定!U10</f>
        <v>0</v>
      </c>
      <c r="V6" s="1402"/>
      <c r="W6" s="1402"/>
      <c r="X6" s="1402"/>
      <c r="Y6" s="1402"/>
      <c r="Z6" s="1402"/>
      <c r="AA6" s="1402"/>
      <c r="AB6" s="1402"/>
      <c r="AC6" s="1402"/>
      <c r="AD6" s="1402"/>
      <c r="AE6" s="1402"/>
      <c r="AF6" s="1402"/>
      <c r="AG6" s="1403"/>
    </row>
    <row r="7" spans="1:35" ht="17.25" customHeight="1" thickBot="1">
      <c r="C7" s="10"/>
      <c r="D7" s="10"/>
      <c r="E7" s="10"/>
      <c r="F7" s="61"/>
      <c r="G7" s="61"/>
      <c r="H7" s="61"/>
      <c r="I7" s="61"/>
      <c r="J7" s="61"/>
      <c r="K7" s="61"/>
      <c r="L7" s="10"/>
      <c r="M7" s="10"/>
      <c r="N7" s="10"/>
      <c r="O7" s="1016" t="s">
        <v>14</v>
      </c>
      <c r="P7" s="1017"/>
      <c r="Q7" s="1017"/>
      <c r="R7" s="1017"/>
      <c r="S7" s="1017"/>
      <c r="T7" s="1017"/>
      <c r="U7" s="64">
        <f>【様式３】加算人数認定!U11</f>
        <v>0</v>
      </c>
      <c r="V7" s="63">
        <f>【様式３】加算人数認定!V11</f>
        <v>0</v>
      </c>
      <c r="W7" s="64">
        <f>【様式３】加算人数認定!W11</f>
        <v>0</v>
      </c>
      <c r="X7" s="62">
        <f>【様式３】加算人数認定!X11</f>
        <v>0</v>
      </c>
      <c r="Y7" s="63">
        <f>【様式３】加算人数認定!Y11</f>
        <v>0</v>
      </c>
      <c r="Z7" s="64">
        <f>【様式３】加算人数認定!Z11</f>
        <v>0</v>
      </c>
      <c r="AA7" s="63">
        <f>【様式３】加算人数認定!AA11</f>
        <v>0</v>
      </c>
      <c r="AB7" s="64">
        <f>【様式３】加算人数認定!AB11</f>
        <v>0</v>
      </c>
      <c r="AC7" s="62">
        <f>【様式３】加算人数認定!AC11</f>
        <v>0</v>
      </c>
      <c r="AD7" s="62">
        <f>【様式３】加算人数認定!AD11</f>
        <v>0</v>
      </c>
      <c r="AE7" s="62">
        <f>【様式３】加算人数認定!AE11</f>
        <v>0</v>
      </c>
      <c r="AF7" s="63">
        <f>【様式３】加算人数認定!AF11</f>
        <v>0</v>
      </c>
      <c r="AG7" s="65">
        <f>【様式３】加算人数認定!AG11</f>
        <v>0</v>
      </c>
    </row>
    <row r="8" spans="1:35" ht="18" customHeight="1">
      <c r="Q8" s="241"/>
      <c r="R8" s="241"/>
      <c r="S8" s="241"/>
      <c r="T8" s="241"/>
      <c r="U8" s="241"/>
      <c r="V8" s="241"/>
      <c r="W8" s="241"/>
      <c r="X8" s="241"/>
    </row>
    <row r="9" spans="1:35" ht="18" customHeight="1" thickBot="1">
      <c r="A9" s="1" t="s">
        <v>321</v>
      </c>
    </row>
    <row r="10" spans="1:35" ht="18" customHeight="1" thickBot="1">
      <c r="B10" s="134" t="s">
        <v>77</v>
      </c>
      <c r="C10" s="1892" t="s">
        <v>322</v>
      </c>
      <c r="D10" s="1893"/>
      <c r="E10" s="1893"/>
      <c r="F10" s="1893"/>
      <c r="G10" s="1893"/>
      <c r="H10" s="1893"/>
      <c r="I10" s="1893"/>
      <c r="J10" s="1893"/>
      <c r="K10" s="1893"/>
      <c r="L10" s="1893"/>
      <c r="M10" s="1893"/>
      <c r="N10" s="1893"/>
      <c r="O10" s="1894"/>
      <c r="P10" s="1896"/>
      <c r="Q10" s="1897"/>
      <c r="R10" s="1897"/>
      <c r="S10" s="1898"/>
      <c r="AI10" s="1" t="s">
        <v>323</v>
      </c>
    </row>
    <row r="11" spans="1:35" ht="18" customHeight="1" thickBot="1">
      <c r="B11" s="1787" t="s">
        <v>84</v>
      </c>
      <c r="C11" s="1899" t="s">
        <v>324</v>
      </c>
      <c r="D11" s="1900"/>
      <c r="E11" s="1900"/>
      <c r="F11" s="1900"/>
      <c r="G11" s="1900"/>
      <c r="H11" s="1900"/>
      <c r="I11" s="1900"/>
      <c r="J11" s="1900"/>
      <c r="K11" s="1900"/>
      <c r="L11" s="1900"/>
      <c r="M11" s="1900"/>
      <c r="N11" s="1900"/>
      <c r="O11" s="1901"/>
      <c r="P11" s="1118" t="s">
        <v>325</v>
      </c>
      <c r="Q11" s="1115"/>
      <c r="R11" s="91"/>
      <c r="S11" s="135" t="s">
        <v>63</v>
      </c>
      <c r="T11" s="1886" t="s">
        <v>326</v>
      </c>
      <c r="U11" s="1886"/>
      <c r="V11" s="58"/>
      <c r="W11" s="120" t="s">
        <v>63</v>
      </c>
      <c r="X11" s="93"/>
      <c r="Y11" s="11"/>
      <c r="Z11" s="11"/>
      <c r="AA11" s="11"/>
      <c r="AB11" s="11"/>
      <c r="AC11" s="11"/>
      <c r="AD11" s="11"/>
      <c r="AE11" s="11"/>
      <c r="AF11" s="11"/>
      <c r="AG11" s="11"/>
      <c r="AI11" s="1" t="s">
        <v>327</v>
      </c>
    </row>
    <row r="12" spans="1:35" ht="18" customHeight="1">
      <c r="B12" s="1891"/>
      <c r="C12" s="1899"/>
      <c r="D12" s="1900"/>
      <c r="E12" s="1900"/>
      <c r="F12" s="1900"/>
      <c r="G12" s="1900"/>
      <c r="H12" s="1900"/>
      <c r="I12" s="1900"/>
      <c r="J12" s="1900"/>
      <c r="K12" s="1900"/>
      <c r="L12" s="1900"/>
      <c r="M12" s="1900"/>
      <c r="N12" s="1900"/>
      <c r="O12" s="1901"/>
      <c r="P12" s="1884"/>
      <c r="Q12" s="1885"/>
      <c r="R12" s="1885"/>
      <c r="S12" s="1885"/>
      <c r="T12" s="1885"/>
      <c r="U12" s="1885"/>
      <c r="V12" s="1885"/>
      <c r="W12" s="1885"/>
      <c r="X12" s="1895"/>
      <c r="Y12" s="1895"/>
      <c r="Z12" s="1895"/>
      <c r="AA12" s="1895"/>
      <c r="AB12" s="1895"/>
      <c r="AC12" s="1895"/>
      <c r="AD12" s="1895"/>
      <c r="AE12" s="1895"/>
      <c r="AF12" s="1895"/>
      <c r="AG12" s="66" t="s">
        <v>188</v>
      </c>
    </row>
    <row r="13" spans="1:35" ht="33.9" customHeight="1" thickBot="1">
      <c r="B13" s="173" t="s">
        <v>206</v>
      </c>
      <c r="C13" s="118"/>
      <c r="D13" s="174"/>
      <c r="E13" s="1883" t="s">
        <v>328</v>
      </c>
      <c r="F13" s="1409"/>
      <c r="G13" s="1409"/>
      <c r="H13" s="1409"/>
      <c r="I13" s="1409"/>
      <c r="J13" s="1409"/>
      <c r="K13" s="1409"/>
      <c r="L13" s="1409"/>
      <c r="M13" s="1409"/>
      <c r="N13" s="1409"/>
      <c r="O13" s="1410"/>
      <c r="P13" s="1884"/>
      <c r="Q13" s="1885"/>
      <c r="R13" s="1885"/>
      <c r="S13" s="1885"/>
      <c r="T13" s="1885"/>
      <c r="U13" s="1885"/>
      <c r="V13" s="1885"/>
      <c r="W13" s="1885"/>
      <c r="X13" s="1885"/>
      <c r="Y13" s="1885"/>
      <c r="Z13" s="1885"/>
      <c r="AA13" s="1885"/>
      <c r="AB13" s="1885"/>
      <c r="AC13" s="1885"/>
      <c r="AD13" s="1885"/>
      <c r="AE13" s="1885"/>
      <c r="AF13" s="1885"/>
      <c r="AG13" s="67" t="s">
        <v>188</v>
      </c>
    </row>
    <row r="14" spans="1:35" ht="18" customHeight="1" thickBot="1">
      <c r="B14" s="136" t="s">
        <v>186</v>
      </c>
      <c r="C14" s="1888" t="s">
        <v>191</v>
      </c>
      <c r="D14" s="1889"/>
      <c r="E14" s="1889"/>
      <c r="F14" s="1889"/>
      <c r="G14" s="1889"/>
      <c r="H14" s="1889"/>
      <c r="I14" s="1889"/>
      <c r="J14" s="1889"/>
      <c r="K14" s="1889"/>
      <c r="L14" s="1889"/>
      <c r="M14" s="1889"/>
      <c r="N14" s="1889"/>
      <c r="O14" s="1890"/>
      <c r="P14" s="1878" t="s">
        <v>192</v>
      </c>
      <c r="Q14" s="1879"/>
      <c r="R14" s="1879"/>
      <c r="S14" s="1879"/>
      <c r="T14" s="1879"/>
      <c r="U14" s="1879"/>
      <c r="V14" s="1879"/>
      <c r="W14" s="1879"/>
      <c r="X14" s="1879"/>
      <c r="Y14" s="1879"/>
      <c r="Z14" s="1879"/>
      <c r="AA14" s="1879"/>
      <c r="AB14" s="1879"/>
      <c r="AC14" s="349" t="s">
        <v>329</v>
      </c>
      <c r="AD14" s="247"/>
      <c r="AE14" s="49" t="s">
        <v>330</v>
      </c>
      <c r="AF14" s="349"/>
      <c r="AG14" s="350" t="s">
        <v>331</v>
      </c>
    </row>
    <row r="15" spans="1:35" ht="45" customHeight="1">
      <c r="B15" s="225" t="s">
        <v>25</v>
      </c>
      <c r="C15" s="1887" t="s">
        <v>332</v>
      </c>
      <c r="D15" s="1887"/>
      <c r="E15" s="1887"/>
      <c r="F15" s="1887"/>
      <c r="G15" s="1887"/>
      <c r="H15" s="1887"/>
      <c r="I15" s="1887"/>
      <c r="J15" s="1887"/>
      <c r="K15" s="1887"/>
      <c r="L15" s="1887"/>
      <c r="M15" s="1887"/>
      <c r="N15" s="1887"/>
      <c r="O15" s="1887"/>
      <c r="P15" s="1887"/>
      <c r="Q15" s="1887"/>
      <c r="R15" s="1887"/>
      <c r="S15" s="1887"/>
      <c r="T15" s="1887"/>
      <c r="U15" s="1887"/>
      <c r="V15" s="1887"/>
      <c r="W15" s="1887"/>
      <c r="X15" s="1887"/>
      <c r="Y15" s="1887"/>
      <c r="Z15" s="1887"/>
      <c r="AA15" s="1887"/>
      <c r="AB15" s="1887"/>
      <c r="AC15" s="1887"/>
      <c r="AD15" s="1887"/>
      <c r="AE15" s="1887"/>
      <c r="AF15" s="1887"/>
      <c r="AG15" s="1887"/>
    </row>
    <row r="16" spans="1:35" ht="9.9" customHeight="1">
      <c r="B16" s="69"/>
      <c r="C16" s="70"/>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2"/>
    </row>
    <row r="17" spans="1:33" ht="17.100000000000001" customHeight="1" thickBot="1">
      <c r="A17" s="82" t="s">
        <v>333</v>
      </c>
      <c r="B17" s="122"/>
      <c r="C17" s="121"/>
      <c r="D17" s="121"/>
      <c r="E17" s="121"/>
      <c r="F17" s="121"/>
      <c r="G17" s="121"/>
      <c r="H17" s="121"/>
      <c r="I17" s="121"/>
      <c r="J17" s="121"/>
      <c r="K17" s="121"/>
      <c r="L17" s="121"/>
      <c r="M17" s="121"/>
      <c r="N17" s="121"/>
      <c r="O17" s="121"/>
      <c r="P17" s="268"/>
      <c r="Q17" s="268"/>
      <c r="R17" s="268"/>
      <c r="S17" s="268"/>
      <c r="T17" s="268"/>
      <c r="U17" s="268"/>
      <c r="V17" s="268"/>
      <c r="W17" s="268"/>
      <c r="X17" s="268"/>
      <c r="Y17" s="268"/>
      <c r="Z17" s="268"/>
      <c r="AA17" s="268"/>
      <c r="AB17" s="268"/>
      <c r="AC17" s="268"/>
      <c r="AD17" s="268"/>
      <c r="AE17" s="268"/>
      <c r="AF17" s="268"/>
      <c r="AG17" s="268"/>
    </row>
    <row r="18" spans="1:33" ht="33.9" customHeight="1">
      <c r="B18" s="233" t="s">
        <v>77</v>
      </c>
      <c r="C18" s="1449" t="s">
        <v>502</v>
      </c>
      <c r="D18" s="1717"/>
      <c r="E18" s="1717"/>
      <c r="F18" s="1717"/>
      <c r="G18" s="1717"/>
      <c r="H18" s="1717"/>
      <c r="I18" s="1717"/>
      <c r="J18" s="1717"/>
      <c r="K18" s="1717"/>
      <c r="L18" s="1717"/>
      <c r="M18" s="1717"/>
      <c r="N18" s="1717"/>
      <c r="O18" s="1718"/>
      <c r="P18" s="1752">
        <f>ROUNDDOWN(P19+P28,-3)</f>
        <v>0</v>
      </c>
      <c r="Q18" s="1753"/>
      <c r="R18" s="1753"/>
      <c r="S18" s="1753"/>
      <c r="T18" s="1753"/>
      <c r="U18" s="1753"/>
      <c r="V18" s="1753"/>
      <c r="W18" s="1753"/>
      <c r="X18" s="1753"/>
      <c r="Y18" s="1753"/>
      <c r="Z18" s="1753"/>
      <c r="AA18" s="1753"/>
      <c r="AB18" s="1753"/>
      <c r="AC18" s="1753"/>
      <c r="AD18" s="1753"/>
      <c r="AE18" s="1753"/>
      <c r="AF18" s="1753"/>
      <c r="AG18" s="232" t="s">
        <v>188</v>
      </c>
    </row>
    <row r="19" spans="1:33" ht="17.100000000000001" customHeight="1">
      <c r="B19" s="173"/>
      <c r="D19" s="123" t="s">
        <v>503</v>
      </c>
      <c r="E19" s="124"/>
      <c r="F19" s="124"/>
      <c r="G19" s="124"/>
      <c r="H19" s="124"/>
      <c r="I19" s="124"/>
      <c r="J19" s="124"/>
      <c r="K19" s="124"/>
      <c r="L19" s="124"/>
      <c r="M19" s="124"/>
      <c r="N19" s="124"/>
      <c r="O19" s="125"/>
      <c r="P19" s="1723">
        <f>P20-P21-P23-P27</f>
        <v>0</v>
      </c>
      <c r="Q19" s="1724"/>
      <c r="R19" s="1724"/>
      <c r="S19" s="1724"/>
      <c r="T19" s="1724"/>
      <c r="U19" s="1724"/>
      <c r="V19" s="1724"/>
      <c r="W19" s="1724"/>
      <c r="X19" s="1724"/>
      <c r="Y19" s="1724"/>
      <c r="Z19" s="1724"/>
      <c r="AA19" s="1724"/>
      <c r="AB19" s="1724"/>
      <c r="AC19" s="1724"/>
      <c r="AD19" s="1724"/>
      <c r="AE19" s="1724"/>
      <c r="AF19" s="1724"/>
      <c r="AG19" s="67" t="s">
        <v>188</v>
      </c>
    </row>
    <row r="20" spans="1:33" ht="59.25" customHeight="1">
      <c r="B20" s="173"/>
      <c r="D20" s="126"/>
      <c r="E20" s="1380" t="s">
        <v>334</v>
      </c>
      <c r="F20" s="1381"/>
      <c r="G20" s="1381"/>
      <c r="H20" s="1381"/>
      <c r="I20" s="1381"/>
      <c r="J20" s="1381"/>
      <c r="K20" s="1381"/>
      <c r="L20" s="1381"/>
      <c r="M20" s="1381"/>
      <c r="N20" s="1381"/>
      <c r="O20" s="1382"/>
      <c r="P20" s="1866"/>
      <c r="Q20" s="1867"/>
      <c r="R20" s="1867"/>
      <c r="S20" s="1867"/>
      <c r="T20" s="1867"/>
      <c r="U20" s="1867"/>
      <c r="V20" s="1867"/>
      <c r="W20" s="1867"/>
      <c r="X20" s="1867"/>
      <c r="Y20" s="1867"/>
      <c r="Z20" s="1867"/>
      <c r="AA20" s="1867"/>
      <c r="AB20" s="1867"/>
      <c r="AC20" s="1867"/>
      <c r="AD20" s="1867"/>
      <c r="AE20" s="1867"/>
      <c r="AF20" s="1867"/>
      <c r="AG20" s="67" t="s">
        <v>188</v>
      </c>
    </row>
    <row r="21" spans="1:33" ht="33.75" customHeight="1">
      <c r="B21" s="173"/>
      <c r="D21" s="126"/>
      <c r="E21" s="1380" t="s">
        <v>335</v>
      </c>
      <c r="F21" s="1381"/>
      <c r="G21" s="1381"/>
      <c r="H21" s="1381"/>
      <c r="I21" s="1381"/>
      <c r="J21" s="1381"/>
      <c r="K21" s="1381"/>
      <c r="L21" s="1381"/>
      <c r="M21" s="1381"/>
      <c r="N21" s="1381"/>
      <c r="O21" s="1382"/>
      <c r="P21" s="1866"/>
      <c r="Q21" s="1867"/>
      <c r="R21" s="1867"/>
      <c r="S21" s="1867"/>
      <c r="T21" s="1867"/>
      <c r="U21" s="1867"/>
      <c r="V21" s="1867"/>
      <c r="W21" s="1867"/>
      <c r="X21" s="1867"/>
      <c r="Y21" s="1867"/>
      <c r="Z21" s="1867"/>
      <c r="AA21" s="1867"/>
      <c r="AB21" s="1867"/>
      <c r="AC21" s="1867"/>
      <c r="AD21" s="1867"/>
      <c r="AE21" s="1867"/>
      <c r="AF21" s="1867"/>
      <c r="AG21" s="67" t="s">
        <v>188</v>
      </c>
    </row>
    <row r="22" spans="1:33" ht="39" hidden="1" customHeight="1">
      <c r="B22" s="173"/>
      <c r="D22" s="126"/>
      <c r="E22" s="578" t="s">
        <v>336</v>
      </c>
      <c r="F22" s="1381" t="s">
        <v>337</v>
      </c>
      <c r="G22" s="1881"/>
      <c r="H22" s="1881"/>
      <c r="I22" s="1881"/>
      <c r="J22" s="1881"/>
      <c r="K22" s="1881"/>
      <c r="L22" s="1881"/>
      <c r="M22" s="1881"/>
      <c r="N22" s="1881"/>
      <c r="O22" s="1882"/>
      <c r="P22" s="351"/>
      <c r="Q22" s="352"/>
      <c r="R22" s="352"/>
      <c r="S22" s="352"/>
      <c r="T22" s="352"/>
      <c r="U22" s="352"/>
      <c r="V22" s="352"/>
      <c r="W22" s="352"/>
      <c r="X22" s="352"/>
      <c r="Y22" s="352"/>
      <c r="Z22" s="352"/>
      <c r="AA22" s="352"/>
      <c r="AB22" s="352"/>
      <c r="AC22" s="352"/>
      <c r="AD22" s="352"/>
      <c r="AE22" s="352"/>
      <c r="AF22" s="352"/>
      <c r="AG22" s="67" t="s">
        <v>188</v>
      </c>
    </row>
    <row r="23" spans="1:33" ht="17.100000000000001" customHeight="1">
      <c r="B23" s="173"/>
      <c r="D23" s="127"/>
      <c r="E23" s="123" t="s">
        <v>504</v>
      </c>
      <c r="F23" s="124"/>
      <c r="G23" s="588"/>
      <c r="H23" s="588"/>
      <c r="I23" s="588"/>
      <c r="J23" s="588"/>
      <c r="K23" s="588"/>
      <c r="L23" s="588"/>
      <c r="M23" s="588"/>
      <c r="N23" s="588"/>
      <c r="O23" s="589"/>
      <c r="P23" s="1712">
        <f>P24+P25-P26</f>
        <v>0</v>
      </c>
      <c r="Q23" s="1713"/>
      <c r="R23" s="1713"/>
      <c r="S23" s="1713"/>
      <c r="T23" s="1713"/>
      <c r="U23" s="1713"/>
      <c r="V23" s="1713"/>
      <c r="W23" s="1713"/>
      <c r="X23" s="1713"/>
      <c r="Y23" s="1713"/>
      <c r="Z23" s="1713"/>
      <c r="AA23" s="1713"/>
      <c r="AB23" s="1713"/>
      <c r="AC23" s="1713"/>
      <c r="AD23" s="1713"/>
      <c r="AE23" s="1713"/>
      <c r="AF23" s="1713"/>
      <c r="AG23" s="68" t="s">
        <v>188</v>
      </c>
    </row>
    <row r="24" spans="1:33" ht="97.95" customHeight="1">
      <c r="B24" s="173"/>
      <c r="D24" s="126"/>
      <c r="E24" s="128"/>
      <c r="F24" s="1376" t="s">
        <v>505</v>
      </c>
      <c r="G24" s="1142"/>
      <c r="H24" s="1142"/>
      <c r="I24" s="1142"/>
      <c r="J24" s="1142"/>
      <c r="K24" s="1142"/>
      <c r="L24" s="1142"/>
      <c r="M24" s="1142"/>
      <c r="N24" s="1142"/>
      <c r="O24" s="1377"/>
      <c r="P24" s="1866"/>
      <c r="Q24" s="1867"/>
      <c r="R24" s="1867"/>
      <c r="S24" s="1867"/>
      <c r="T24" s="1867"/>
      <c r="U24" s="1867"/>
      <c r="V24" s="1867"/>
      <c r="W24" s="1867"/>
      <c r="X24" s="1867"/>
      <c r="Y24" s="1867"/>
      <c r="Z24" s="1867"/>
      <c r="AA24" s="1867"/>
      <c r="AB24" s="1867"/>
      <c r="AC24" s="1867"/>
      <c r="AD24" s="1867"/>
      <c r="AE24" s="1867"/>
      <c r="AF24" s="1867"/>
      <c r="AG24" s="66" t="s">
        <v>188</v>
      </c>
    </row>
    <row r="25" spans="1:33" ht="45" customHeight="1">
      <c r="B25" s="173"/>
      <c r="D25" s="126"/>
      <c r="E25" s="538"/>
      <c r="F25" s="1380" t="s">
        <v>338</v>
      </c>
      <c r="G25" s="1381"/>
      <c r="H25" s="1381"/>
      <c r="I25" s="1381"/>
      <c r="J25" s="1381"/>
      <c r="K25" s="1381"/>
      <c r="L25" s="1381"/>
      <c r="M25" s="1381"/>
      <c r="N25" s="1381"/>
      <c r="O25" s="1382"/>
      <c r="P25" s="1866"/>
      <c r="Q25" s="1867"/>
      <c r="R25" s="1867"/>
      <c r="S25" s="1867"/>
      <c r="T25" s="1867"/>
      <c r="U25" s="1867"/>
      <c r="V25" s="1867"/>
      <c r="W25" s="1867"/>
      <c r="X25" s="1867"/>
      <c r="Y25" s="1867"/>
      <c r="Z25" s="1867"/>
      <c r="AA25" s="1867"/>
      <c r="AB25" s="1867"/>
      <c r="AC25" s="1867"/>
      <c r="AD25" s="1867"/>
      <c r="AE25" s="1867"/>
      <c r="AF25" s="1867"/>
      <c r="AG25" s="67" t="s">
        <v>188</v>
      </c>
    </row>
    <row r="26" spans="1:33" ht="45" customHeight="1">
      <c r="B26" s="173"/>
      <c r="D26" s="126"/>
      <c r="E26" s="555"/>
      <c r="F26" s="1380" t="s">
        <v>474</v>
      </c>
      <c r="G26" s="1381"/>
      <c r="H26" s="1381"/>
      <c r="I26" s="1381"/>
      <c r="J26" s="1381"/>
      <c r="K26" s="1381"/>
      <c r="L26" s="1381"/>
      <c r="M26" s="1381"/>
      <c r="N26" s="1381"/>
      <c r="O26" s="1382"/>
      <c r="P26" s="1866"/>
      <c r="Q26" s="1867"/>
      <c r="R26" s="1867"/>
      <c r="S26" s="1867"/>
      <c r="T26" s="1867"/>
      <c r="U26" s="1867"/>
      <c r="V26" s="1867"/>
      <c r="W26" s="1867"/>
      <c r="X26" s="1867"/>
      <c r="Y26" s="1867"/>
      <c r="Z26" s="1867"/>
      <c r="AA26" s="1867"/>
      <c r="AB26" s="1867"/>
      <c r="AC26" s="1867"/>
      <c r="AD26" s="1867"/>
      <c r="AE26" s="1867"/>
      <c r="AF26" s="1867"/>
      <c r="AG26" s="67" t="s">
        <v>188</v>
      </c>
    </row>
    <row r="27" spans="1:33" ht="69.900000000000006" customHeight="1">
      <c r="B27" s="173"/>
      <c r="D27" s="129"/>
      <c r="E27" s="1376" t="s">
        <v>506</v>
      </c>
      <c r="F27" s="1142"/>
      <c r="G27" s="1142"/>
      <c r="H27" s="1142"/>
      <c r="I27" s="1142"/>
      <c r="J27" s="1142"/>
      <c r="K27" s="1142"/>
      <c r="L27" s="1142"/>
      <c r="M27" s="1142"/>
      <c r="N27" s="1142"/>
      <c r="O27" s="1377"/>
      <c r="P27" s="1866"/>
      <c r="Q27" s="1867"/>
      <c r="R27" s="1867"/>
      <c r="S27" s="1867"/>
      <c r="T27" s="1867"/>
      <c r="U27" s="1867"/>
      <c r="V27" s="1867"/>
      <c r="W27" s="1867"/>
      <c r="X27" s="1867"/>
      <c r="Y27" s="1867"/>
      <c r="Z27" s="1867"/>
      <c r="AA27" s="1867"/>
      <c r="AB27" s="1867"/>
      <c r="AC27" s="1867"/>
      <c r="AD27" s="1867"/>
      <c r="AE27" s="1867"/>
      <c r="AF27" s="1867"/>
      <c r="AG27" s="67" t="s">
        <v>188</v>
      </c>
    </row>
    <row r="28" spans="1:33" ht="17.100000000000001" customHeight="1" thickBot="1">
      <c r="B28" s="130"/>
      <c r="C28" s="11"/>
      <c r="D28" s="239" t="s">
        <v>507</v>
      </c>
      <c r="E28" s="240"/>
      <c r="F28" s="240"/>
      <c r="G28" s="240"/>
      <c r="H28" s="240"/>
      <c r="I28" s="240"/>
      <c r="J28" s="240"/>
      <c r="K28" s="240"/>
      <c r="L28" s="240"/>
      <c r="M28" s="240"/>
      <c r="N28" s="240"/>
      <c r="O28" s="131"/>
      <c r="P28" s="1424"/>
      <c r="Q28" s="1425"/>
      <c r="R28" s="1425"/>
      <c r="S28" s="1425"/>
      <c r="T28" s="1425"/>
      <c r="U28" s="1425"/>
      <c r="V28" s="1425"/>
      <c r="W28" s="1425"/>
      <c r="X28" s="1425"/>
      <c r="Y28" s="1425"/>
      <c r="Z28" s="1425"/>
      <c r="AA28" s="1425"/>
      <c r="AB28" s="1425"/>
      <c r="AC28" s="1425"/>
      <c r="AD28" s="1425"/>
      <c r="AE28" s="1425"/>
      <c r="AF28" s="1425"/>
      <c r="AG28" s="92" t="s">
        <v>188</v>
      </c>
    </row>
    <row r="29" spans="1:33" ht="9.9" customHeight="1"/>
    <row r="30" spans="1:33" s="57" customFormat="1" ht="18" customHeight="1" thickBot="1">
      <c r="A30" s="1" t="s">
        <v>339</v>
      </c>
      <c r="AG30" s="13"/>
    </row>
    <row r="31" spans="1:33" s="57" customFormat="1" ht="18" customHeight="1">
      <c r="B31" s="233" t="s">
        <v>77</v>
      </c>
      <c r="C31" s="1449" t="s">
        <v>204</v>
      </c>
      <c r="D31" s="1754"/>
      <c r="E31" s="1754"/>
      <c r="F31" s="1754"/>
      <c r="G31" s="1754"/>
      <c r="H31" s="1754"/>
      <c r="I31" s="1754"/>
      <c r="J31" s="1754"/>
      <c r="K31" s="1754"/>
      <c r="L31" s="1754"/>
      <c r="M31" s="1754"/>
      <c r="N31" s="1754"/>
      <c r="O31" s="1755"/>
      <c r="P31" s="1446">
        <f>IFERROR(VLOOKUP(U5,【様式７別添２】一覧表!D10:H17,2,),0)</f>
        <v>0</v>
      </c>
      <c r="Q31" s="1447"/>
      <c r="R31" s="1447"/>
      <c r="S31" s="1447"/>
      <c r="T31" s="1447"/>
      <c r="U31" s="1447"/>
      <c r="V31" s="1447"/>
      <c r="W31" s="1447"/>
      <c r="X31" s="1447"/>
      <c r="Y31" s="1447"/>
      <c r="Z31" s="1447"/>
      <c r="AA31" s="1447"/>
      <c r="AB31" s="1447"/>
      <c r="AC31" s="1447"/>
      <c r="AD31" s="1447"/>
      <c r="AE31" s="1447"/>
      <c r="AF31" s="1448"/>
      <c r="AG31" s="89" t="s">
        <v>188</v>
      </c>
    </row>
    <row r="32" spans="1:33" s="57" customFormat="1" ht="18" customHeight="1">
      <c r="B32" s="173"/>
      <c r="C32" s="118"/>
      <c r="D32" s="174"/>
      <c r="E32" s="174"/>
      <c r="F32" s="174"/>
      <c r="G32" s="1431" t="s">
        <v>205</v>
      </c>
      <c r="H32" s="1432"/>
      <c r="I32" s="1432"/>
      <c r="J32" s="1432"/>
      <c r="K32" s="1432"/>
      <c r="L32" s="1432"/>
      <c r="M32" s="1432"/>
      <c r="N32" s="1432"/>
      <c r="O32" s="1441"/>
      <c r="P32" s="1372">
        <f>IFERROR(VLOOKUP(U5,【様式７別添２】一覧表!D10:H17,3,),0)</f>
        <v>0</v>
      </c>
      <c r="Q32" s="1373"/>
      <c r="R32" s="1373"/>
      <c r="S32" s="1373"/>
      <c r="T32" s="1373"/>
      <c r="U32" s="1373"/>
      <c r="V32" s="1373"/>
      <c r="W32" s="1373"/>
      <c r="X32" s="1373"/>
      <c r="Y32" s="1373"/>
      <c r="Z32" s="1373"/>
      <c r="AA32" s="1373"/>
      <c r="AB32" s="1373"/>
      <c r="AC32" s="1373"/>
      <c r="AD32" s="1373"/>
      <c r="AE32" s="1373"/>
      <c r="AF32" s="1374"/>
      <c r="AG32" s="112" t="s">
        <v>188</v>
      </c>
    </row>
    <row r="33" spans="1:36" s="57" customFormat="1" ht="18" customHeight="1">
      <c r="B33" s="242" t="s">
        <v>206</v>
      </c>
      <c r="C33" s="1369" t="s">
        <v>207</v>
      </c>
      <c r="D33" s="1826"/>
      <c r="E33" s="1826"/>
      <c r="F33" s="1826"/>
      <c r="G33" s="1826"/>
      <c r="H33" s="1826"/>
      <c r="I33" s="1826"/>
      <c r="J33" s="1826"/>
      <c r="K33" s="1826"/>
      <c r="L33" s="1826"/>
      <c r="M33" s="1826"/>
      <c r="N33" s="1826"/>
      <c r="O33" s="1827"/>
      <c r="P33" s="1372">
        <f>IFERROR(VLOOKUP(U5,【様式７別添２】一覧表!D10:H17,4,),0)</f>
        <v>0</v>
      </c>
      <c r="Q33" s="1373"/>
      <c r="R33" s="1373"/>
      <c r="S33" s="1373"/>
      <c r="T33" s="1373"/>
      <c r="U33" s="1373"/>
      <c r="V33" s="1373"/>
      <c r="W33" s="1373"/>
      <c r="X33" s="1373"/>
      <c r="Y33" s="1373"/>
      <c r="Z33" s="1373"/>
      <c r="AA33" s="1373"/>
      <c r="AB33" s="1373"/>
      <c r="AC33" s="1373"/>
      <c r="AD33" s="1373"/>
      <c r="AE33" s="1373"/>
      <c r="AF33" s="1374"/>
      <c r="AG33" s="112" t="s">
        <v>188</v>
      </c>
    </row>
    <row r="34" spans="1:36" s="57" customFormat="1" ht="18" customHeight="1" thickBot="1">
      <c r="B34" s="130"/>
      <c r="C34" s="226"/>
      <c r="D34" s="227"/>
      <c r="E34" s="227"/>
      <c r="F34" s="227"/>
      <c r="G34" s="1442" t="s">
        <v>208</v>
      </c>
      <c r="H34" s="1414"/>
      <c r="I34" s="1414"/>
      <c r="J34" s="1414"/>
      <c r="K34" s="1414"/>
      <c r="L34" s="1414"/>
      <c r="M34" s="1414"/>
      <c r="N34" s="1414"/>
      <c r="O34" s="1443"/>
      <c r="P34" s="1419">
        <f>IFERROR(VLOOKUP(U5,【様式７別添２】一覧表!D10:H17,5,),0)</f>
        <v>0</v>
      </c>
      <c r="Q34" s="1420"/>
      <c r="R34" s="1420"/>
      <c r="S34" s="1420"/>
      <c r="T34" s="1420"/>
      <c r="U34" s="1420"/>
      <c r="V34" s="1420"/>
      <c r="W34" s="1420"/>
      <c r="X34" s="1420"/>
      <c r="Y34" s="1420"/>
      <c r="Z34" s="1420"/>
      <c r="AA34" s="1420"/>
      <c r="AB34" s="1420"/>
      <c r="AC34" s="1420"/>
      <c r="AD34" s="1420"/>
      <c r="AE34" s="1420"/>
      <c r="AF34" s="1421"/>
      <c r="AG34" s="73" t="s">
        <v>188</v>
      </c>
    </row>
    <row r="35" spans="1:36" s="57" customFormat="1" ht="18" customHeight="1">
      <c r="B35" s="70" t="s">
        <v>25</v>
      </c>
      <c r="C35" s="1789" t="s">
        <v>340</v>
      </c>
      <c r="D35" s="1869"/>
      <c r="E35" s="1869"/>
      <c r="F35" s="1869"/>
      <c r="G35" s="1869"/>
      <c r="H35" s="1869"/>
      <c r="I35" s="1869"/>
      <c r="J35" s="1869"/>
      <c r="K35" s="1869"/>
      <c r="L35" s="1869"/>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row>
    <row r="36" spans="1:36" s="57" customFormat="1" ht="9.9" customHeight="1">
      <c r="B36" s="70"/>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7" spans="1:36" s="57" customFormat="1" ht="18" customHeight="1">
      <c r="A37" s="1" t="s">
        <v>477</v>
      </c>
      <c r="AG37" s="13"/>
    </row>
    <row r="38" spans="1:36" s="57" customFormat="1" ht="18" customHeight="1" thickBot="1">
      <c r="A38" s="1"/>
      <c r="B38" s="57" t="s">
        <v>341</v>
      </c>
      <c r="AG38" s="13"/>
    </row>
    <row r="39" spans="1:36" s="57" customFormat="1" ht="35.1" customHeight="1">
      <c r="B39" s="228" t="s">
        <v>212</v>
      </c>
      <c r="C39" s="1870" t="s">
        <v>342</v>
      </c>
      <c r="D39" s="1870"/>
      <c r="E39" s="1870"/>
      <c r="F39" s="1870"/>
      <c r="G39" s="1870"/>
      <c r="H39" s="1870"/>
      <c r="I39" s="1870"/>
      <c r="J39" s="1870"/>
      <c r="K39" s="1870"/>
      <c r="L39" s="1870"/>
      <c r="M39" s="1870"/>
      <c r="N39" s="1870"/>
      <c r="O39" s="1871"/>
      <c r="P39" s="1422" t="str">
        <f>IF(P10="あり",P13,"")</f>
        <v/>
      </c>
      <c r="Q39" s="1423"/>
      <c r="R39" s="1423"/>
      <c r="S39" s="1423"/>
      <c r="T39" s="1423"/>
      <c r="U39" s="1423"/>
      <c r="V39" s="1423"/>
      <c r="W39" s="1423"/>
      <c r="X39" s="1423"/>
      <c r="Y39" s="1423"/>
      <c r="Z39" s="1423"/>
      <c r="AA39" s="1423"/>
      <c r="AB39" s="1423"/>
      <c r="AC39" s="1423"/>
      <c r="AD39" s="1423"/>
      <c r="AE39" s="1423"/>
      <c r="AF39" s="1385"/>
      <c r="AG39" s="75" t="s">
        <v>188</v>
      </c>
      <c r="AJ39" s="113"/>
    </row>
    <row r="40" spans="1:36" s="57" customFormat="1" ht="35.1" customHeight="1" thickBot="1">
      <c r="B40" s="229" t="s">
        <v>214</v>
      </c>
      <c r="C40" s="1873" t="s">
        <v>215</v>
      </c>
      <c r="D40" s="1873"/>
      <c r="E40" s="1873"/>
      <c r="F40" s="1873"/>
      <c r="G40" s="1873"/>
      <c r="H40" s="1873"/>
      <c r="I40" s="1873"/>
      <c r="J40" s="1873"/>
      <c r="K40" s="1873"/>
      <c r="L40" s="1873"/>
      <c r="M40" s="1873"/>
      <c r="N40" s="1873"/>
      <c r="O40" s="1874"/>
      <c r="P40" s="1419" t="str">
        <f>IF(P10="あり",P18,"")</f>
        <v/>
      </c>
      <c r="Q40" s="1420"/>
      <c r="R40" s="1420"/>
      <c r="S40" s="1420"/>
      <c r="T40" s="1420"/>
      <c r="U40" s="1420"/>
      <c r="V40" s="1420"/>
      <c r="W40" s="1420"/>
      <c r="X40" s="1420"/>
      <c r="Y40" s="1420"/>
      <c r="Z40" s="1420"/>
      <c r="AA40" s="1420"/>
      <c r="AB40" s="1420"/>
      <c r="AC40" s="1420"/>
      <c r="AD40" s="1420"/>
      <c r="AE40" s="1420"/>
      <c r="AF40" s="1421"/>
      <c r="AG40" s="73" t="s">
        <v>188</v>
      </c>
      <c r="AJ40" s="113"/>
    </row>
    <row r="41" spans="1:36" s="57" customFormat="1" ht="35.1" customHeight="1">
      <c r="B41" s="328" t="s">
        <v>343</v>
      </c>
      <c r="C41" s="1868" t="s">
        <v>344</v>
      </c>
      <c r="D41" s="1868"/>
      <c r="E41" s="1868"/>
      <c r="F41" s="1868"/>
      <c r="G41" s="1868"/>
      <c r="H41" s="1868"/>
      <c r="I41" s="1868"/>
      <c r="J41" s="1868"/>
      <c r="K41" s="1868"/>
      <c r="L41" s="1868"/>
      <c r="M41" s="1868"/>
      <c r="N41" s="1868"/>
      <c r="O41" s="1868"/>
      <c r="P41" s="1868"/>
      <c r="Q41" s="1868"/>
      <c r="R41" s="1868"/>
      <c r="S41" s="1868"/>
      <c r="T41" s="1868"/>
      <c r="U41" s="1868"/>
      <c r="V41" s="1868"/>
      <c r="W41" s="1868"/>
      <c r="X41" s="1868"/>
      <c r="Y41" s="1868"/>
      <c r="Z41" s="1868"/>
      <c r="AA41" s="1868"/>
      <c r="AB41" s="1868"/>
      <c r="AC41" s="1868"/>
      <c r="AD41" s="1868"/>
      <c r="AE41" s="1868"/>
      <c r="AF41" s="1868"/>
      <c r="AG41" s="1868"/>
      <c r="AJ41" s="113"/>
    </row>
    <row r="42" spans="1:36" s="57" customFormat="1" ht="9.9" customHeight="1">
      <c r="C42" s="413"/>
      <c r="D42" s="413"/>
      <c r="E42" s="413"/>
      <c r="F42" s="413"/>
      <c r="G42" s="413"/>
      <c r="H42" s="413"/>
      <c r="I42" s="413"/>
      <c r="J42" s="413"/>
      <c r="K42" s="413"/>
      <c r="L42" s="413"/>
      <c r="M42" s="413"/>
      <c r="N42" s="413"/>
      <c r="O42" s="413"/>
      <c r="P42" s="299"/>
      <c r="Q42" s="299"/>
      <c r="R42" s="299"/>
      <c r="S42" s="299"/>
      <c r="T42" s="299"/>
      <c r="U42" s="299"/>
      <c r="V42" s="299"/>
      <c r="W42" s="299"/>
      <c r="X42" s="299"/>
      <c r="Y42" s="299"/>
      <c r="Z42" s="299"/>
      <c r="AA42" s="299"/>
      <c r="AB42" s="299"/>
      <c r="AC42" s="299"/>
      <c r="AD42" s="299"/>
      <c r="AE42" s="299"/>
      <c r="AF42" s="299"/>
      <c r="AG42" s="174"/>
      <c r="AJ42" s="113"/>
    </row>
    <row r="43" spans="1:36" s="57" customFormat="1" ht="18" customHeight="1" thickBot="1">
      <c r="A43" s="1"/>
      <c r="B43" s="57" t="s">
        <v>481</v>
      </c>
      <c r="AG43" s="13"/>
    </row>
    <row r="44" spans="1:36" s="57" customFormat="1" ht="35.1" customHeight="1">
      <c r="B44" s="230" t="s">
        <v>212</v>
      </c>
      <c r="C44" s="1880" t="s">
        <v>345</v>
      </c>
      <c r="D44" s="1870"/>
      <c r="E44" s="1870"/>
      <c r="F44" s="1870"/>
      <c r="G44" s="1870"/>
      <c r="H44" s="1870"/>
      <c r="I44" s="1870"/>
      <c r="J44" s="1870"/>
      <c r="K44" s="1870"/>
      <c r="L44" s="1870"/>
      <c r="M44" s="1870"/>
      <c r="N44" s="1870"/>
      <c r="O44" s="1871"/>
      <c r="P44" s="1437"/>
      <c r="Q44" s="1438"/>
      <c r="R44" s="1438"/>
      <c r="S44" s="1438"/>
      <c r="T44" s="1438"/>
      <c r="U44" s="1438"/>
      <c r="V44" s="1438"/>
      <c r="W44" s="1438"/>
      <c r="X44" s="1438"/>
      <c r="Y44" s="1438"/>
      <c r="Z44" s="1438"/>
      <c r="AA44" s="1438"/>
      <c r="AB44" s="1438"/>
      <c r="AC44" s="1438"/>
      <c r="AD44" s="1438"/>
      <c r="AE44" s="1438"/>
      <c r="AF44" s="1439"/>
      <c r="AG44" s="75" t="s">
        <v>188</v>
      </c>
      <c r="AJ44" s="113"/>
    </row>
    <row r="45" spans="1:36" s="57" customFormat="1" ht="35.1" customHeight="1" thickBot="1">
      <c r="B45" s="231" t="s">
        <v>214</v>
      </c>
      <c r="C45" s="1872" t="s">
        <v>346</v>
      </c>
      <c r="D45" s="1873"/>
      <c r="E45" s="1873"/>
      <c r="F45" s="1873"/>
      <c r="G45" s="1873"/>
      <c r="H45" s="1873"/>
      <c r="I45" s="1873"/>
      <c r="J45" s="1873"/>
      <c r="K45" s="1873"/>
      <c r="L45" s="1873"/>
      <c r="M45" s="1873"/>
      <c r="N45" s="1873"/>
      <c r="O45" s="1874"/>
      <c r="P45" s="1419" t="str">
        <f>IF(P10="なし",ROUNDDOWN(P20-P21,-3),"")</f>
        <v/>
      </c>
      <c r="Q45" s="1420"/>
      <c r="R45" s="1420"/>
      <c r="S45" s="1420"/>
      <c r="T45" s="1420"/>
      <c r="U45" s="1420"/>
      <c r="V45" s="1420"/>
      <c r="W45" s="1420"/>
      <c r="X45" s="1420"/>
      <c r="Y45" s="1420"/>
      <c r="Z45" s="1420"/>
      <c r="AA45" s="1420"/>
      <c r="AB45" s="1420"/>
      <c r="AC45" s="1420"/>
      <c r="AD45" s="1420"/>
      <c r="AE45" s="1420"/>
      <c r="AF45" s="1421"/>
      <c r="AG45" s="73" t="s">
        <v>188</v>
      </c>
    </row>
    <row r="46" spans="1:36" s="57" customFormat="1" ht="35.1" customHeight="1">
      <c r="B46" s="230" t="s">
        <v>347</v>
      </c>
      <c r="C46" s="1880" t="s">
        <v>348</v>
      </c>
      <c r="D46" s="1870"/>
      <c r="E46" s="1870"/>
      <c r="F46" s="1870"/>
      <c r="G46" s="1870"/>
      <c r="H46" s="1870"/>
      <c r="I46" s="1870"/>
      <c r="J46" s="1870"/>
      <c r="K46" s="1870"/>
      <c r="L46" s="1870"/>
      <c r="M46" s="1870"/>
      <c r="N46" s="1870"/>
      <c r="O46" s="1871"/>
      <c r="P46" s="1422" t="str">
        <f>IF(P10="なし",P12,"")</f>
        <v/>
      </c>
      <c r="Q46" s="1423"/>
      <c r="R46" s="1423"/>
      <c r="S46" s="1423"/>
      <c r="T46" s="1423"/>
      <c r="U46" s="1423"/>
      <c r="V46" s="1423"/>
      <c r="W46" s="1423"/>
      <c r="X46" s="1423"/>
      <c r="Y46" s="1423"/>
      <c r="Z46" s="1423"/>
      <c r="AA46" s="1423"/>
      <c r="AB46" s="1423"/>
      <c r="AC46" s="1423"/>
      <c r="AD46" s="1423"/>
      <c r="AE46" s="1423"/>
      <c r="AF46" s="1385"/>
      <c r="AG46" s="75" t="s">
        <v>188</v>
      </c>
      <c r="AJ46" s="113"/>
    </row>
    <row r="47" spans="1:36" s="57" customFormat="1" ht="41.25" customHeight="1" thickBot="1">
      <c r="B47" s="231" t="s">
        <v>349</v>
      </c>
      <c r="C47" s="1872" t="s">
        <v>350</v>
      </c>
      <c r="D47" s="1873"/>
      <c r="E47" s="1873"/>
      <c r="F47" s="1873"/>
      <c r="G47" s="1873"/>
      <c r="H47" s="1873"/>
      <c r="I47" s="1873"/>
      <c r="J47" s="1873"/>
      <c r="K47" s="1873"/>
      <c r="L47" s="1873"/>
      <c r="M47" s="1873"/>
      <c r="N47" s="1873"/>
      <c r="O47" s="1874"/>
      <c r="P47" s="1875" t="str">
        <f>IF(P10="なし",ROUNDDOWN(【様式７別添１】内訳書!N24+【様式７別添１】内訳書!N45,-3),"")</f>
        <v/>
      </c>
      <c r="Q47" s="1876"/>
      <c r="R47" s="1876"/>
      <c r="S47" s="1876"/>
      <c r="T47" s="1876"/>
      <c r="U47" s="1876"/>
      <c r="V47" s="1876"/>
      <c r="W47" s="1876"/>
      <c r="X47" s="1876"/>
      <c r="Y47" s="1876"/>
      <c r="Z47" s="1876"/>
      <c r="AA47" s="1876"/>
      <c r="AB47" s="1876"/>
      <c r="AC47" s="1876"/>
      <c r="AD47" s="1876"/>
      <c r="AE47" s="1876"/>
      <c r="AF47" s="1877"/>
      <c r="AG47" s="73" t="s">
        <v>188</v>
      </c>
    </row>
    <row r="48" spans="1:36" ht="15" customHeight="1">
      <c r="B48" s="217" t="s">
        <v>194</v>
      </c>
      <c r="C48" s="1789" t="s">
        <v>351</v>
      </c>
      <c r="D48" s="1869"/>
      <c r="E48" s="1869"/>
      <c r="F48" s="1869"/>
      <c r="G48" s="1869"/>
      <c r="H48" s="1869"/>
      <c r="I48" s="1869"/>
      <c r="J48" s="1869"/>
      <c r="K48" s="1869"/>
      <c r="L48" s="1869"/>
      <c r="M48" s="1869"/>
      <c r="N48" s="1869"/>
      <c r="O48" s="1869"/>
      <c r="P48" s="1869"/>
      <c r="Q48" s="1869"/>
      <c r="R48" s="1869"/>
      <c r="S48" s="1869"/>
      <c r="T48" s="1869"/>
      <c r="U48" s="1869"/>
      <c r="V48" s="1869"/>
      <c r="W48" s="1869"/>
      <c r="X48" s="1869"/>
      <c r="Y48" s="1869"/>
      <c r="Z48" s="1869"/>
      <c r="AA48" s="1869"/>
      <c r="AB48" s="1869"/>
      <c r="AC48" s="1869"/>
      <c r="AD48" s="1869"/>
      <c r="AE48" s="1869"/>
      <c r="AF48" s="1869"/>
      <c r="AG48" s="1869"/>
    </row>
    <row r="49" spans="2:33" ht="18" customHeight="1">
      <c r="B49" s="70"/>
      <c r="C49" s="1799"/>
      <c r="D49" s="1799"/>
      <c r="E49" s="1799"/>
      <c r="F49" s="1799"/>
      <c r="G49" s="1799"/>
      <c r="H49" s="1799"/>
      <c r="I49" s="1799"/>
      <c r="J49" s="1799"/>
      <c r="K49" s="1799"/>
      <c r="L49" s="1799"/>
      <c r="M49" s="1799"/>
      <c r="N49" s="1799"/>
      <c r="O49" s="1799"/>
      <c r="P49" s="1799"/>
      <c r="Q49" s="1799"/>
      <c r="R49" s="1799"/>
      <c r="S49" s="1799"/>
      <c r="T49" s="1799"/>
      <c r="U49" s="1799"/>
      <c r="V49" s="1799"/>
      <c r="W49" s="1799"/>
      <c r="X49" s="1799"/>
      <c r="Y49" s="1799"/>
      <c r="Z49" s="1799"/>
      <c r="AA49" s="1799"/>
      <c r="AB49" s="1799"/>
      <c r="AC49" s="1799"/>
      <c r="AD49" s="1799"/>
      <c r="AE49" s="1799"/>
      <c r="AF49" s="1799"/>
      <c r="AG49" s="1799"/>
    </row>
    <row r="50" spans="2:33" ht="18" customHeight="1">
      <c r="B50" s="421" t="s">
        <v>249</v>
      </c>
      <c r="C50" s="70" t="s">
        <v>219</v>
      </c>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row>
    <row r="51" spans="2:33" ht="9.9" customHeight="1">
      <c r="B51" s="70"/>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row>
    <row r="52" spans="2:33" ht="18" customHeight="1">
      <c r="B52" s="1" t="s">
        <v>220</v>
      </c>
    </row>
    <row r="54" spans="2:33" ht="18" customHeight="1">
      <c r="P54" s="1418" t="s">
        <v>95</v>
      </c>
      <c r="Q54" s="1418"/>
      <c r="R54" s="1418"/>
      <c r="S54" s="1418"/>
      <c r="T54" s="1418"/>
      <c r="U54" s="1418"/>
      <c r="V54" s="1418"/>
      <c r="X54" s="1166"/>
      <c r="Y54" s="1166"/>
      <c r="Z54" s="1166"/>
      <c r="AA54" s="1166"/>
      <c r="AB54" s="1166"/>
      <c r="AC54" s="1166"/>
      <c r="AD54" s="1166"/>
      <c r="AE54" s="1166"/>
      <c r="AF54" s="1166"/>
      <c r="AG54" s="1166"/>
    </row>
    <row r="55" spans="2:33" ht="18" customHeight="1">
      <c r="R55" s="1174" t="s">
        <v>96</v>
      </c>
      <c r="S55" s="1174"/>
      <c r="T55" s="1174"/>
      <c r="U55" s="1174"/>
      <c r="V55" s="1174"/>
      <c r="W55" s="1174"/>
      <c r="X55" s="1095"/>
      <c r="Y55" s="1095"/>
      <c r="Z55" s="1095"/>
      <c r="AA55" s="1095"/>
      <c r="AB55" s="1095"/>
      <c r="AC55" s="1095"/>
      <c r="AD55" s="1095"/>
      <c r="AE55" s="1095"/>
      <c r="AF55" s="1095"/>
      <c r="AG55" s="1095"/>
    </row>
    <row r="56" spans="2:33" ht="18" customHeight="1">
      <c r="R56" s="1160" t="s">
        <v>97</v>
      </c>
      <c r="S56" s="1160"/>
      <c r="T56" s="1160"/>
      <c r="U56" s="1160"/>
      <c r="V56" s="1160"/>
      <c r="W56" s="1160"/>
      <c r="X56" s="1161"/>
      <c r="Y56" s="1161"/>
      <c r="Z56" s="1161"/>
      <c r="AA56" s="1161"/>
      <c r="AB56" s="1161"/>
      <c r="AC56" s="1161"/>
      <c r="AD56" s="1161"/>
      <c r="AE56" s="1161"/>
      <c r="AF56" s="1161"/>
      <c r="AG56" s="1161"/>
    </row>
  </sheetData>
  <mergeCells count="67">
    <mergeCell ref="B2:AF2"/>
    <mergeCell ref="B11:B12"/>
    <mergeCell ref="C10:O10"/>
    <mergeCell ref="O4:T4"/>
    <mergeCell ref="U4:AG4"/>
    <mergeCell ref="O5:T5"/>
    <mergeCell ref="U5:AG5"/>
    <mergeCell ref="P12:AF12"/>
    <mergeCell ref="P10:S10"/>
    <mergeCell ref="O7:T7"/>
    <mergeCell ref="C11:O12"/>
    <mergeCell ref="F22:O22"/>
    <mergeCell ref="E13:O13"/>
    <mergeCell ref="P13:AF13"/>
    <mergeCell ref="O6:T6"/>
    <mergeCell ref="U6:AG6"/>
    <mergeCell ref="P11:Q11"/>
    <mergeCell ref="T11:U11"/>
    <mergeCell ref="C15:AG15"/>
    <mergeCell ref="E21:O21"/>
    <mergeCell ref="P21:AF21"/>
    <mergeCell ref="C14:O14"/>
    <mergeCell ref="P18:AF18"/>
    <mergeCell ref="P19:AF19"/>
    <mergeCell ref="E20:O20"/>
    <mergeCell ref="P20:AF20"/>
    <mergeCell ref="C18:O18"/>
    <mergeCell ref="P14:AB14"/>
    <mergeCell ref="R56:W56"/>
    <mergeCell ref="X56:AG56"/>
    <mergeCell ref="R55:W55"/>
    <mergeCell ref="X55:AG55"/>
    <mergeCell ref="P39:AF39"/>
    <mergeCell ref="X54:AG54"/>
    <mergeCell ref="P54:V54"/>
    <mergeCell ref="P44:AF44"/>
    <mergeCell ref="C48:AG49"/>
    <mergeCell ref="P45:AF45"/>
    <mergeCell ref="C40:O40"/>
    <mergeCell ref="C44:O44"/>
    <mergeCell ref="C45:O45"/>
    <mergeCell ref="F24:O24"/>
    <mergeCell ref="C46:O46"/>
    <mergeCell ref="P46:AF46"/>
    <mergeCell ref="C47:O47"/>
    <mergeCell ref="P47:AF47"/>
    <mergeCell ref="P23:AF23"/>
    <mergeCell ref="P24:AF24"/>
    <mergeCell ref="P32:AF32"/>
    <mergeCell ref="C33:O33"/>
    <mergeCell ref="F26:O26"/>
    <mergeCell ref="P26:AF26"/>
    <mergeCell ref="E27:O27"/>
    <mergeCell ref="P27:AF27"/>
    <mergeCell ref="P33:AF33"/>
    <mergeCell ref="P34:AF34"/>
    <mergeCell ref="P28:AF28"/>
    <mergeCell ref="G32:O32"/>
    <mergeCell ref="G34:O34"/>
    <mergeCell ref="F25:O25"/>
    <mergeCell ref="P25:AF25"/>
    <mergeCell ref="C41:AG41"/>
    <mergeCell ref="C35:AG35"/>
    <mergeCell ref="C31:O31"/>
    <mergeCell ref="P31:AF31"/>
    <mergeCell ref="P40:AF40"/>
    <mergeCell ref="C39:O39"/>
  </mergeCells>
  <phoneticPr fontId="5"/>
  <dataValidations count="1">
    <dataValidation type="list" allowBlank="1" showInputMessage="1" showErrorMessage="1" sqref="P10:S10" xr:uid="{00000000-0002-0000-0B00-000000000000}">
      <formula1>$AI$10:$AI$11</formula1>
    </dataValidation>
  </dataValidations>
  <printOptions horizontalCentered="1"/>
  <pageMargins left="0.78740157480314965" right="0.78740157480314965" top="0.59055118110236227" bottom="0.59055118110236227" header="0.51181102362204722" footer="0.51181102362204722"/>
  <pageSetup paperSize="9" scale="73" orientation="portrait" r:id="rId1"/>
  <headerFooter alignWithMargins="0"/>
  <rowBreaks count="1" manualBreakCount="1">
    <brk id="42"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tint="0.39997558519241921"/>
    <pageSetUpPr fitToPage="1"/>
  </sheetPr>
  <dimension ref="A1:AS47"/>
  <sheetViews>
    <sheetView showGridLines="0" view="pageBreakPreview" zoomScale="85" zoomScaleNormal="85" zoomScaleSheetLayoutView="85" workbookViewId="0"/>
  </sheetViews>
  <sheetFormatPr defaultColWidth="9" defaultRowHeight="13.2"/>
  <cols>
    <col min="1" max="1" width="5.6640625" style="76" customWidth="1"/>
    <col min="2" max="6" width="3.21875" style="76" customWidth="1"/>
    <col min="7" max="9" width="3.6640625" style="76" customWidth="1"/>
    <col min="10" max="13" width="3.21875" style="76" customWidth="1"/>
    <col min="14" max="16" width="2.88671875" style="76" customWidth="1"/>
    <col min="17" max="18" width="3.109375" style="76" customWidth="1"/>
    <col min="19" max="19" width="4.6640625" style="76" customWidth="1"/>
    <col min="20" max="21" width="3.109375" style="76" customWidth="1"/>
    <col min="22" max="22" width="4.6640625" style="76" customWidth="1"/>
    <col min="23" max="24" width="3.109375" style="76" customWidth="1"/>
    <col min="25" max="28" width="2.88671875" style="76" customWidth="1"/>
    <col min="29" max="29" width="2.6640625" style="76" customWidth="1"/>
    <col min="30" max="32" width="2.88671875" style="76" customWidth="1"/>
    <col min="33" max="34" width="3" style="76" customWidth="1"/>
    <col min="35" max="35" width="4.6640625" style="76" customWidth="1"/>
    <col min="36" max="37" width="3" style="76" customWidth="1"/>
    <col min="38" max="38" width="4.6640625" style="76" customWidth="1"/>
    <col min="39" max="40" width="3" style="76" customWidth="1"/>
    <col min="41" max="44" width="2.88671875" style="76" customWidth="1"/>
    <col min="45" max="45" width="2.6640625" style="76" customWidth="1"/>
    <col min="46" max="16384" width="9" style="76"/>
  </cols>
  <sheetData>
    <row r="1" spans="1:45" ht="17.25" customHeight="1" thickBot="1">
      <c r="A1" s="361" t="s">
        <v>352</v>
      </c>
      <c r="B1" s="362"/>
    </row>
    <row r="2" spans="1:45" ht="17.25" customHeight="1" thickBot="1">
      <c r="A2" s="361"/>
      <c r="B2" s="362"/>
      <c r="V2" s="1949" t="s">
        <v>222</v>
      </c>
      <c r="W2" s="1947"/>
      <c r="X2" s="1947"/>
      <c r="Y2" s="1947"/>
      <c r="Z2" s="1947"/>
      <c r="AA2" s="1947"/>
      <c r="AB2" s="1947"/>
      <c r="AC2" s="1948"/>
      <c r="AD2" s="1947">
        <f>【様式７】計画書Ⅱ!U5</f>
        <v>0</v>
      </c>
      <c r="AE2" s="1947"/>
      <c r="AF2" s="1947"/>
      <c r="AG2" s="1947"/>
      <c r="AH2" s="1947"/>
      <c r="AI2" s="1947"/>
      <c r="AJ2" s="1947"/>
      <c r="AK2" s="1947"/>
      <c r="AL2" s="1947"/>
      <c r="AM2" s="1947"/>
      <c r="AN2" s="1947"/>
      <c r="AO2" s="1947"/>
      <c r="AP2" s="1947"/>
      <c r="AQ2" s="1947"/>
      <c r="AR2" s="1947"/>
      <c r="AS2" s="1948"/>
    </row>
    <row r="3" spans="1:45" ht="22.5" customHeight="1">
      <c r="A3" s="82" t="s">
        <v>353</v>
      </c>
      <c r="B3" s="363"/>
    </row>
    <row r="4" spans="1:45" ht="30" customHeight="1" thickBot="1">
      <c r="A4" s="1950" t="s">
        <v>354</v>
      </c>
      <c r="B4" s="1950"/>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2"/>
      <c r="AE4" s="1952"/>
      <c r="AF4" s="1952"/>
      <c r="AG4" s="1952"/>
      <c r="AH4" s="1952"/>
      <c r="AI4" s="1952"/>
      <c r="AJ4" s="1952"/>
      <c r="AK4" s="1952"/>
      <c r="AL4" s="1952"/>
      <c r="AM4" s="1952"/>
      <c r="AN4" s="1952"/>
      <c r="AO4" s="1952"/>
      <c r="AP4" s="1952"/>
      <c r="AQ4" s="1952"/>
      <c r="AR4" s="1952"/>
      <c r="AS4" s="1952"/>
    </row>
    <row r="5" spans="1:45" s="77" customFormat="1" ht="20.100000000000001" customHeight="1">
      <c r="A5" s="1909" t="s">
        <v>263</v>
      </c>
      <c r="B5" s="1117" t="s">
        <v>355</v>
      </c>
      <c r="C5" s="1112"/>
      <c r="D5" s="1112"/>
      <c r="E5" s="1112"/>
      <c r="F5" s="1113"/>
      <c r="G5" s="1117" t="s">
        <v>52</v>
      </c>
      <c r="H5" s="1112"/>
      <c r="I5" s="1113"/>
      <c r="J5" s="1119" t="s">
        <v>356</v>
      </c>
      <c r="K5" s="1097"/>
      <c r="L5" s="1097"/>
      <c r="M5" s="1098"/>
      <c r="N5" s="1117" t="s">
        <v>357</v>
      </c>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23"/>
    </row>
    <row r="6" spans="1:45" s="77" customFormat="1" ht="32.25" customHeight="1" thickBot="1">
      <c r="A6" s="1910"/>
      <c r="B6" s="1911"/>
      <c r="C6" s="1912"/>
      <c r="D6" s="1912"/>
      <c r="E6" s="1912"/>
      <c r="F6" s="1280"/>
      <c r="G6" s="1911"/>
      <c r="H6" s="1912"/>
      <c r="I6" s="1280"/>
      <c r="J6" s="1913"/>
      <c r="K6" s="1914"/>
      <c r="L6" s="1914"/>
      <c r="M6" s="1915"/>
      <c r="N6" s="244"/>
      <c r="O6" s="245"/>
      <c r="P6" s="245"/>
      <c r="Q6" s="245"/>
      <c r="R6" s="245"/>
      <c r="S6" s="245"/>
      <c r="T6" s="245"/>
      <c r="U6" s="245"/>
      <c r="V6" s="245"/>
      <c r="W6" s="245"/>
      <c r="X6" s="245"/>
      <c r="Y6" s="245"/>
      <c r="Z6" s="245"/>
      <c r="AA6" s="245"/>
      <c r="AB6" s="245"/>
      <c r="AC6" s="245"/>
      <c r="AD6" s="1318" t="s">
        <v>358</v>
      </c>
      <c r="AE6" s="1938"/>
      <c r="AF6" s="1938"/>
      <c r="AG6" s="1938"/>
      <c r="AH6" s="1938"/>
      <c r="AI6" s="1938"/>
      <c r="AJ6" s="1938"/>
      <c r="AK6" s="1938"/>
      <c r="AL6" s="1938"/>
      <c r="AM6" s="1938"/>
      <c r="AN6" s="1938"/>
      <c r="AO6" s="1938"/>
      <c r="AP6" s="1938"/>
      <c r="AQ6" s="1938"/>
      <c r="AR6" s="1938"/>
      <c r="AS6" s="1939"/>
    </row>
    <row r="7" spans="1:45" ht="26.1" customHeight="1">
      <c r="A7" s="364" t="s">
        <v>359</v>
      </c>
      <c r="B7" s="1380" t="s">
        <v>360</v>
      </c>
      <c r="C7" s="1432"/>
      <c r="D7" s="1432"/>
      <c r="E7" s="1432"/>
      <c r="F7" s="1432"/>
      <c r="G7" s="1916" t="s">
        <v>361</v>
      </c>
      <c r="H7" s="1917"/>
      <c r="I7" s="1917"/>
      <c r="J7" s="1916" t="s">
        <v>279</v>
      </c>
      <c r="K7" s="1917"/>
      <c r="L7" s="1917"/>
      <c r="M7" s="1918"/>
      <c r="N7" s="1919">
        <v>40000</v>
      </c>
      <c r="O7" s="1920"/>
      <c r="P7" s="1920"/>
      <c r="Q7" s="78" t="s">
        <v>188</v>
      </c>
      <c r="R7" s="78" t="s">
        <v>362</v>
      </c>
      <c r="S7" s="213">
        <v>12</v>
      </c>
      <c r="T7" s="78" t="s">
        <v>363</v>
      </c>
      <c r="U7" s="78" t="s">
        <v>362</v>
      </c>
      <c r="V7" s="213">
        <v>2</v>
      </c>
      <c r="W7" s="78" t="s">
        <v>63</v>
      </c>
      <c r="X7" s="78" t="s">
        <v>364</v>
      </c>
      <c r="Y7" s="1921">
        <f>N7*S7*V7</f>
        <v>960000</v>
      </c>
      <c r="Z7" s="1921"/>
      <c r="AA7" s="1921"/>
      <c r="AB7" s="1921"/>
      <c r="AC7" s="373" t="s">
        <v>188</v>
      </c>
      <c r="AD7" s="1940">
        <v>2000</v>
      </c>
      <c r="AE7" s="1941"/>
      <c r="AF7" s="1941"/>
      <c r="AG7" s="97" t="s">
        <v>188</v>
      </c>
      <c r="AH7" s="97" t="s">
        <v>362</v>
      </c>
      <c r="AI7" s="212">
        <v>12</v>
      </c>
      <c r="AJ7" s="97" t="s">
        <v>363</v>
      </c>
      <c r="AK7" s="97" t="s">
        <v>362</v>
      </c>
      <c r="AL7" s="212">
        <v>2</v>
      </c>
      <c r="AM7" s="97" t="s">
        <v>63</v>
      </c>
      <c r="AN7" s="97" t="s">
        <v>364</v>
      </c>
      <c r="AO7" s="1942">
        <f>AD7*AI7*AL7</f>
        <v>48000</v>
      </c>
      <c r="AP7" s="1942"/>
      <c r="AQ7" s="1942"/>
      <c r="AR7" s="1942"/>
      <c r="AS7" s="119" t="s">
        <v>188</v>
      </c>
    </row>
    <row r="8" spans="1:45" ht="26.1" customHeight="1">
      <c r="A8" s="364" t="s">
        <v>365</v>
      </c>
      <c r="B8" s="1380" t="s">
        <v>366</v>
      </c>
      <c r="C8" s="1432"/>
      <c r="D8" s="1432"/>
      <c r="E8" s="1432"/>
      <c r="F8" s="1432"/>
      <c r="G8" s="1916" t="s">
        <v>361</v>
      </c>
      <c r="H8" s="1917"/>
      <c r="I8" s="1917"/>
      <c r="J8" s="1916" t="s">
        <v>367</v>
      </c>
      <c r="K8" s="1917"/>
      <c r="L8" s="1917"/>
      <c r="M8" s="1918"/>
      <c r="N8" s="1919">
        <v>40000</v>
      </c>
      <c r="O8" s="1920"/>
      <c r="P8" s="1920"/>
      <c r="Q8" s="78" t="s">
        <v>188</v>
      </c>
      <c r="R8" s="78" t="s">
        <v>362</v>
      </c>
      <c r="S8" s="213">
        <v>12</v>
      </c>
      <c r="T8" s="78" t="s">
        <v>363</v>
      </c>
      <c r="U8" s="78" t="s">
        <v>362</v>
      </c>
      <c r="V8" s="213">
        <v>1</v>
      </c>
      <c r="W8" s="78" t="s">
        <v>63</v>
      </c>
      <c r="X8" s="78" t="s">
        <v>364</v>
      </c>
      <c r="Y8" s="1921">
        <f t="shared" ref="Y8:Y11" si="0">N8*S8*V8</f>
        <v>480000</v>
      </c>
      <c r="Z8" s="1921"/>
      <c r="AA8" s="1921"/>
      <c r="AB8" s="1921"/>
      <c r="AC8" s="373" t="s">
        <v>188</v>
      </c>
      <c r="AD8" s="1919">
        <v>2000</v>
      </c>
      <c r="AE8" s="1920"/>
      <c r="AF8" s="1920"/>
      <c r="AG8" s="78" t="s">
        <v>188</v>
      </c>
      <c r="AH8" s="78" t="s">
        <v>362</v>
      </c>
      <c r="AI8" s="213">
        <v>12</v>
      </c>
      <c r="AJ8" s="78" t="s">
        <v>363</v>
      </c>
      <c r="AK8" s="78" t="s">
        <v>362</v>
      </c>
      <c r="AL8" s="213">
        <v>1</v>
      </c>
      <c r="AM8" s="78" t="s">
        <v>63</v>
      </c>
      <c r="AN8" s="78" t="s">
        <v>364</v>
      </c>
      <c r="AO8" s="1942">
        <f t="shared" ref="AO8:AO11" si="1">AD8*AI8*AL8</f>
        <v>24000</v>
      </c>
      <c r="AP8" s="1942"/>
      <c r="AQ8" s="1942"/>
      <c r="AR8" s="1942"/>
      <c r="AS8" s="79" t="s">
        <v>188</v>
      </c>
    </row>
    <row r="9" spans="1:45" ht="26.1" customHeight="1">
      <c r="A9" s="364" t="s">
        <v>368</v>
      </c>
      <c r="B9" s="1803" t="s">
        <v>369</v>
      </c>
      <c r="C9" s="1804"/>
      <c r="D9" s="1804"/>
      <c r="E9" s="1804"/>
      <c r="F9" s="1907"/>
      <c r="G9" s="1922" t="s">
        <v>370</v>
      </c>
      <c r="H9" s="1923"/>
      <c r="I9" s="1924"/>
      <c r="J9" s="1916" t="s">
        <v>279</v>
      </c>
      <c r="K9" s="1917"/>
      <c r="L9" s="1917"/>
      <c r="M9" s="1918"/>
      <c r="N9" s="1919">
        <v>40000</v>
      </c>
      <c r="O9" s="1920"/>
      <c r="P9" s="1920"/>
      <c r="Q9" s="78" t="s">
        <v>188</v>
      </c>
      <c r="R9" s="78" t="s">
        <v>362</v>
      </c>
      <c r="S9" s="213">
        <v>12</v>
      </c>
      <c r="T9" s="78" t="s">
        <v>363</v>
      </c>
      <c r="U9" s="78" t="s">
        <v>362</v>
      </c>
      <c r="V9" s="213">
        <v>1</v>
      </c>
      <c r="W9" s="78" t="s">
        <v>63</v>
      </c>
      <c r="X9" s="78" t="s">
        <v>364</v>
      </c>
      <c r="Y9" s="1920">
        <f t="shared" si="0"/>
        <v>480000</v>
      </c>
      <c r="Z9" s="1920"/>
      <c r="AA9" s="1920"/>
      <c r="AB9" s="1920"/>
      <c r="AC9" s="373" t="s">
        <v>188</v>
      </c>
      <c r="AD9" s="1919">
        <v>2000</v>
      </c>
      <c r="AE9" s="1920"/>
      <c r="AF9" s="1920"/>
      <c r="AG9" s="78" t="s">
        <v>188</v>
      </c>
      <c r="AH9" s="78" t="s">
        <v>362</v>
      </c>
      <c r="AI9" s="213">
        <v>12</v>
      </c>
      <c r="AJ9" s="78" t="s">
        <v>363</v>
      </c>
      <c r="AK9" s="78" t="s">
        <v>362</v>
      </c>
      <c r="AL9" s="213">
        <v>1</v>
      </c>
      <c r="AM9" s="78" t="s">
        <v>63</v>
      </c>
      <c r="AN9" s="78" t="s">
        <v>364</v>
      </c>
      <c r="AO9" s="1920">
        <f t="shared" si="1"/>
        <v>24000</v>
      </c>
      <c r="AP9" s="1920"/>
      <c r="AQ9" s="1920"/>
      <c r="AR9" s="1920"/>
      <c r="AS9" s="79" t="s">
        <v>188</v>
      </c>
    </row>
    <row r="10" spans="1:45" ht="26.1" customHeight="1">
      <c r="A10" s="364" t="s">
        <v>371</v>
      </c>
      <c r="B10" s="1380" t="s">
        <v>372</v>
      </c>
      <c r="C10" s="1432"/>
      <c r="D10" s="1432"/>
      <c r="E10" s="1432"/>
      <c r="F10" s="1432"/>
      <c r="G10" s="1916" t="s">
        <v>361</v>
      </c>
      <c r="H10" s="1917"/>
      <c r="I10" s="1917"/>
      <c r="J10" s="1916" t="s">
        <v>279</v>
      </c>
      <c r="K10" s="1917"/>
      <c r="L10" s="1917"/>
      <c r="M10" s="1918"/>
      <c r="N10" s="1919">
        <v>40000</v>
      </c>
      <c r="O10" s="1920"/>
      <c r="P10" s="1920"/>
      <c r="Q10" s="78" t="s">
        <v>188</v>
      </c>
      <c r="R10" s="78" t="s">
        <v>362</v>
      </c>
      <c r="S10" s="213">
        <v>12</v>
      </c>
      <c r="T10" s="78" t="s">
        <v>363</v>
      </c>
      <c r="U10" s="78" t="s">
        <v>362</v>
      </c>
      <c r="V10" s="213">
        <v>1</v>
      </c>
      <c r="W10" s="78" t="s">
        <v>63</v>
      </c>
      <c r="X10" s="78" t="s">
        <v>364</v>
      </c>
      <c r="Y10" s="1921">
        <f t="shared" si="0"/>
        <v>480000</v>
      </c>
      <c r="Z10" s="1921"/>
      <c r="AA10" s="1921"/>
      <c r="AB10" s="1921"/>
      <c r="AC10" s="373" t="s">
        <v>188</v>
      </c>
      <c r="AD10" s="1919">
        <v>2000</v>
      </c>
      <c r="AE10" s="1920"/>
      <c r="AF10" s="1920"/>
      <c r="AG10" s="78" t="s">
        <v>188</v>
      </c>
      <c r="AH10" s="78" t="s">
        <v>362</v>
      </c>
      <c r="AI10" s="213">
        <v>12</v>
      </c>
      <c r="AJ10" s="78" t="s">
        <v>363</v>
      </c>
      <c r="AK10" s="78" t="s">
        <v>362</v>
      </c>
      <c r="AL10" s="213">
        <v>1</v>
      </c>
      <c r="AM10" s="78" t="s">
        <v>63</v>
      </c>
      <c r="AN10" s="78" t="s">
        <v>364</v>
      </c>
      <c r="AO10" s="1942">
        <f t="shared" si="1"/>
        <v>24000</v>
      </c>
      <c r="AP10" s="1942"/>
      <c r="AQ10" s="1942"/>
      <c r="AR10" s="1942"/>
      <c r="AS10" s="79" t="s">
        <v>188</v>
      </c>
    </row>
    <row r="11" spans="1:45" ht="26.1" customHeight="1">
      <c r="A11" s="364" t="s">
        <v>373</v>
      </c>
      <c r="B11" s="1380" t="s">
        <v>372</v>
      </c>
      <c r="C11" s="1432"/>
      <c r="D11" s="1432"/>
      <c r="E11" s="1432"/>
      <c r="F11" s="1432"/>
      <c r="G11" s="1118" t="s">
        <v>374</v>
      </c>
      <c r="H11" s="1115"/>
      <c r="I11" s="1115"/>
      <c r="J11" s="1916" t="s">
        <v>279</v>
      </c>
      <c r="K11" s="1917"/>
      <c r="L11" s="1917"/>
      <c r="M11" s="1918"/>
      <c r="N11" s="1919">
        <v>30000</v>
      </c>
      <c r="O11" s="1920"/>
      <c r="P11" s="1920"/>
      <c r="Q11" s="78" t="s">
        <v>188</v>
      </c>
      <c r="R11" s="78" t="s">
        <v>362</v>
      </c>
      <c r="S11" s="213">
        <v>12</v>
      </c>
      <c r="T11" s="78" t="s">
        <v>363</v>
      </c>
      <c r="U11" s="78" t="s">
        <v>362</v>
      </c>
      <c r="V11" s="213">
        <v>1</v>
      </c>
      <c r="W11" s="78" t="s">
        <v>63</v>
      </c>
      <c r="X11" s="78" t="s">
        <v>364</v>
      </c>
      <c r="Y11" s="1921">
        <f t="shared" si="0"/>
        <v>360000</v>
      </c>
      <c r="Z11" s="1921"/>
      <c r="AA11" s="1921"/>
      <c r="AB11" s="1921"/>
      <c r="AC11" s="373" t="s">
        <v>188</v>
      </c>
      <c r="AD11" s="1919">
        <v>1000</v>
      </c>
      <c r="AE11" s="1920"/>
      <c r="AF11" s="1920"/>
      <c r="AG11" s="78" t="s">
        <v>188</v>
      </c>
      <c r="AH11" s="78" t="s">
        <v>362</v>
      </c>
      <c r="AI11" s="213">
        <v>12</v>
      </c>
      <c r="AJ11" s="78" t="s">
        <v>363</v>
      </c>
      <c r="AK11" s="78" t="s">
        <v>362</v>
      </c>
      <c r="AL11" s="213">
        <v>1</v>
      </c>
      <c r="AM11" s="78" t="s">
        <v>63</v>
      </c>
      <c r="AN11" s="78" t="s">
        <v>364</v>
      </c>
      <c r="AO11" s="1942">
        <f t="shared" si="1"/>
        <v>12000</v>
      </c>
      <c r="AP11" s="1942"/>
      <c r="AQ11" s="1942"/>
      <c r="AR11" s="1942"/>
      <c r="AS11" s="79" t="s">
        <v>188</v>
      </c>
    </row>
    <row r="12" spans="1:45" ht="26.1" customHeight="1">
      <c r="A12" s="364">
        <v>1</v>
      </c>
      <c r="B12" s="1925"/>
      <c r="C12" s="1926"/>
      <c r="D12" s="1926"/>
      <c r="E12" s="1926"/>
      <c r="F12" s="1926"/>
      <c r="G12" s="1927"/>
      <c r="H12" s="1928"/>
      <c r="I12" s="1928"/>
      <c r="J12" s="1927"/>
      <c r="K12" s="1928"/>
      <c r="L12" s="1928"/>
      <c r="M12" s="1929"/>
      <c r="N12" s="1930"/>
      <c r="O12" s="1931"/>
      <c r="P12" s="1931"/>
      <c r="Q12" s="78" t="s">
        <v>188</v>
      </c>
      <c r="R12" s="78" t="s">
        <v>362</v>
      </c>
      <c r="S12" s="211"/>
      <c r="T12" s="78" t="s">
        <v>363</v>
      </c>
      <c r="U12" s="78" t="s">
        <v>362</v>
      </c>
      <c r="V12" s="211"/>
      <c r="W12" s="78" t="s">
        <v>63</v>
      </c>
      <c r="X12" s="78" t="s">
        <v>364</v>
      </c>
      <c r="Y12" s="1384">
        <f>N12*S12*V12</f>
        <v>0</v>
      </c>
      <c r="Z12" s="1384"/>
      <c r="AA12" s="1384"/>
      <c r="AB12" s="1384"/>
      <c r="AC12" s="373" t="s">
        <v>188</v>
      </c>
      <c r="AD12" s="1930"/>
      <c r="AE12" s="1931"/>
      <c r="AF12" s="1931"/>
      <c r="AG12" s="78" t="s">
        <v>188</v>
      </c>
      <c r="AH12" s="78" t="s">
        <v>362</v>
      </c>
      <c r="AI12" s="211"/>
      <c r="AJ12" s="78" t="s">
        <v>363</v>
      </c>
      <c r="AK12" s="78" t="s">
        <v>362</v>
      </c>
      <c r="AL12" s="211"/>
      <c r="AM12" s="78" t="s">
        <v>63</v>
      </c>
      <c r="AN12" s="78" t="s">
        <v>364</v>
      </c>
      <c r="AO12" s="1384">
        <f>AD12*AI12*AL12</f>
        <v>0</v>
      </c>
      <c r="AP12" s="1384"/>
      <c r="AQ12" s="1384"/>
      <c r="AR12" s="1384"/>
      <c r="AS12" s="79" t="s">
        <v>188</v>
      </c>
    </row>
    <row r="13" spans="1:45" ht="26.1" customHeight="1">
      <c r="A13" s="364">
        <v>2</v>
      </c>
      <c r="B13" s="1925"/>
      <c r="C13" s="1926"/>
      <c r="D13" s="1926"/>
      <c r="E13" s="1926"/>
      <c r="F13" s="1926"/>
      <c r="G13" s="1927"/>
      <c r="H13" s="1928"/>
      <c r="I13" s="1928"/>
      <c r="J13" s="1927"/>
      <c r="K13" s="1928"/>
      <c r="L13" s="1928"/>
      <c r="M13" s="1929"/>
      <c r="N13" s="1930"/>
      <c r="O13" s="1931"/>
      <c r="P13" s="1931"/>
      <c r="Q13" s="78" t="s">
        <v>188</v>
      </c>
      <c r="R13" s="78" t="s">
        <v>362</v>
      </c>
      <c r="S13" s="211"/>
      <c r="T13" s="78" t="s">
        <v>363</v>
      </c>
      <c r="U13" s="78" t="s">
        <v>362</v>
      </c>
      <c r="V13" s="211"/>
      <c r="W13" s="78" t="s">
        <v>63</v>
      </c>
      <c r="X13" s="78" t="s">
        <v>364</v>
      </c>
      <c r="Y13" s="1384">
        <f t="shared" ref="Y13:Y21" si="2">N13*S13*V13</f>
        <v>0</v>
      </c>
      <c r="Z13" s="1384"/>
      <c r="AA13" s="1384"/>
      <c r="AB13" s="1384"/>
      <c r="AC13" s="373" t="s">
        <v>188</v>
      </c>
      <c r="AD13" s="1930"/>
      <c r="AE13" s="1931"/>
      <c r="AF13" s="1931"/>
      <c r="AG13" s="78" t="s">
        <v>188</v>
      </c>
      <c r="AH13" s="78" t="s">
        <v>362</v>
      </c>
      <c r="AI13" s="211"/>
      <c r="AJ13" s="78" t="s">
        <v>363</v>
      </c>
      <c r="AK13" s="78" t="s">
        <v>362</v>
      </c>
      <c r="AL13" s="211"/>
      <c r="AM13" s="78" t="s">
        <v>63</v>
      </c>
      <c r="AN13" s="78" t="s">
        <v>364</v>
      </c>
      <c r="AO13" s="1384">
        <f t="shared" ref="AO13:AO15" si="3">AD13*AI13*AL13</f>
        <v>0</v>
      </c>
      <c r="AP13" s="1384"/>
      <c r="AQ13" s="1384"/>
      <c r="AR13" s="1384"/>
      <c r="AS13" s="79" t="s">
        <v>188</v>
      </c>
    </row>
    <row r="14" spans="1:45" ht="26.1" customHeight="1">
      <c r="A14" s="364">
        <v>3</v>
      </c>
      <c r="B14" s="1925"/>
      <c r="C14" s="1926"/>
      <c r="D14" s="1926"/>
      <c r="E14" s="1926"/>
      <c r="F14" s="1926"/>
      <c r="G14" s="1927"/>
      <c r="H14" s="1928"/>
      <c r="I14" s="1928"/>
      <c r="J14" s="1927"/>
      <c r="K14" s="1928"/>
      <c r="L14" s="1928"/>
      <c r="M14" s="1929"/>
      <c r="N14" s="1930"/>
      <c r="O14" s="1931"/>
      <c r="P14" s="1931"/>
      <c r="Q14" s="78" t="s">
        <v>188</v>
      </c>
      <c r="R14" s="78" t="s">
        <v>362</v>
      </c>
      <c r="S14" s="211"/>
      <c r="T14" s="78" t="s">
        <v>363</v>
      </c>
      <c r="U14" s="78" t="s">
        <v>362</v>
      </c>
      <c r="V14" s="211"/>
      <c r="W14" s="78" t="s">
        <v>63</v>
      </c>
      <c r="X14" s="78" t="s">
        <v>364</v>
      </c>
      <c r="Y14" s="1384">
        <f>N14*S14*V14</f>
        <v>0</v>
      </c>
      <c r="Z14" s="1384"/>
      <c r="AA14" s="1384"/>
      <c r="AB14" s="1384"/>
      <c r="AC14" s="373" t="s">
        <v>188</v>
      </c>
      <c r="AD14" s="1930"/>
      <c r="AE14" s="1931"/>
      <c r="AF14" s="1931"/>
      <c r="AG14" s="78" t="s">
        <v>188</v>
      </c>
      <c r="AH14" s="78" t="s">
        <v>362</v>
      </c>
      <c r="AI14" s="211"/>
      <c r="AJ14" s="78" t="s">
        <v>363</v>
      </c>
      <c r="AK14" s="78" t="s">
        <v>362</v>
      </c>
      <c r="AL14" s="211"/>
      <c r="AM14" s="78" t="s">
        <v>63</v>
      </c>
      <c r="AN14" s="78" t="s">
        <v>364</v>
      </c>
      <c r="AO14" s="1384">
        <f t="shared" si="3"/>
        <v>0</v>
      </c>
      <c r="AP14" s="1384"/>
      <c r="AQ14" s="1384"/>
      <c r="AR14" s="1384"/>
      <c r="AS14" s="79" t="s">
        <v>188</v>
      </c>
    </row>
    <row r="15" spans="1:45" ht="26.1" customHeight="1">
      <c r="A15" s="364">
        <v>4</v>
      </c>
      <c r="B15" s="1925"/>
      <c r="C15" s="1926"/>
      <c r="D15" s="1926"/>
      <c r="E15" s="1926"/>
      <c r="F15" s="1926"/>
      <c r="G15" s="1927"/>
      <c r="H15" s="1928"/>
      <c r="I15" s="1928"/>
      <c r="J15" s="1927"/>
      <c r="K15" s="1928"/>
      <c r="L15" s="1928"/>
      <c r="M15" s="1929"/>
      <c r="N15" s="1930"/>
      <c r="O15" s="1931"/>
      <c r="P15" s="1931"/>
      <c r="Q15" s="78" t="s">
        <v>188</v>
      </c>
      <c r="R15" s="78" t="s">
        <v>362</v>
      </c>
      <c r="S15" s="211"/>
      <c r="T15" s="78" t="s">
        <v>363</v>
      </c>
      <c r="U15" s="78" t="s">
        <v>362</v>
      </c>
      <c r="V15" s="211"/>
      <c r="W15" s="78" t="s">
        <v>63</v>
      </c>
      <c r="X15" s="78" t="s">
        <v>364</v>
      </c>
      <c r="Y15" s="1384">
        <f>N15*S15*V15</f>
        <v>0</v>
      </c>
      <c r="Z15" s="1384"/>
      <c r="AA15" s="1384"/>
      <c r="AB15" s="1384"/>
      <c r="AC15" s="373" t="s">
        <v>188</v>
      </c>
      <c r="AD15" s="1930"/>
      <c r="AE15" s="1931"/>
      <c r="AF15" s="1931"/>
      <c r="AG15" s="78" t="s">
        <v>188</v>
      </c>
      <c r="AH15" s="78" t="s">
        <v>362</v>
      </c>
      <c r="AI15" s="211"/>
      <c r="AJ15" s="78" t="s">
        <v>363</v>
      </c>
      <c r="AK15" s="78" t="s">
        <v>362</v>
      </c>
      <c r="AL15" s="211"/>
      <c r="AM15" s="78" t="s">
        <v>63</v>
      </c>
      <c r="AN15" s="78" t="s">
        <v>364</v>
      </c>
      <c r="AO15" s="1384">
        <f t="shared" si="3"/>
        <v>0</v>
      </c>
      <c r="AP15" s="1384"/>
      <c r="AQ15" s="1384"/>
      <c r="AR15" s="1384"/>
      <c r="AS15" s="79" t="s">
        <v>188</v>
      </c>
    </row>
    <row r="16" spans="1:45" ht="26.1" customHeight="1">
      <c r="A16" s="365">
        <v>5</v>
      </c>
      <c r="B16" s="1925"/>
      <c r="C16" s="1926"/>
      <c r="D16" s="1926"/>
      <c r="E16" s="1926"/>
      <c r="F16" s="1926"/>
      <c r="G16" s="1927"/>
      <c r="H16" s="1928"/>
      <c r="I16" s="1928"/>
      <c r="J16" s="1927"/>
      <c r="K16" s="1928"/>
      <c r="L16" s="1928"/>
      <c r="M16" s="1929"/>
      <c r="N16" s="1930"/>
      <c r="O16" s="1931"/>
      <c r="P16" s="1931"/>
      <c r="Q16" s="78" t="s">
        <v>188</v>
      </c>
      <c r="R16" s="78" t="s">
        <v>362</v>
      </c>
      <c r="S16" s="211"/>
      <c r="T16" s="78" t="s">
        <v>363</v>
      </c>
      <c r="U16" s="78" t="s">
        <v>362</v>
      </c>
      <c r="V16" s="211"/>
      <c r="W16" s="78" t="s">
        <v>63</v>
      </c>
      <c r="X16" s="78" t="s">
        <v>364</v>
      </c>
      <c r="Y16" s="1384">
        <f t="shared" si="2"/>
        <v>0</v>
      </c>
      <c r="Z16" s="1384"/>
      <c r="AA16" s="1384"/>
      <c r="AB16" s="1384"/>
      <c r="AC16" s="373" t="s">
        <v>188</v>
      </c>
      <c r="AD16" s="1930"/>
      <c r="AE16" s="1931"/>
      <c r="AF16" s="1931"/>
      <c r="AG16" s="78" t="s">
        <v>188</v>
      </c>
      <c r="AH16" s="78" t="s">
        <v>362</v>
      </c>
      <c r="AI16" s="211"/>
      <c r="AJ16" s="78" t="s">
        <v>363</v>
      </c>
      <c r="AK16" s="78" t="s">
        <v>362</v>
      </c>
      <c r="AL16" s="211"/>
      <c r="AM16" s="78" t="s">
        <v>63</v>
      </c>
      <c r="AN16" s="78" t="s">
        <v>364</v>
      </c>
      <c r="AO16" s="1384">
        <f>AD16*AI16*AL16</f>
        <v>0</v>
      </c>
      <c r="AP16" s="1384"/>
      <c r="AQ16" s="1384"/>
      <c r="AR16" s="1384"/>
      <c r="AS16" s="79" t="s">
        <v>188</v>
      </c>
    </row>
    <row r="17" spans="1:45" ht="26.1" customHeight="1">
      <c r="A17" s="365">
        <v>6</v>
      </c>
      <c r="B17" s="1925"/>
      <c r="C17" s="1926"/>
      <c r="D17" s="1926"/>
      <c r="E17" s="1926"/>
      <c r="F17" s="1926"/>
      <c r="G17" s="1927"/>
      <c r="H17" s="1928"/>
      <c r="I17" s="1928"/>
      <c r="J17" s="1927"/>
      <c r="K17" s="1928"/>
      <c r="L17" s="1928"/>
      <c r="M17" s="1929"/>
      <c r="N17" s="1930"/>
      <c r="O17" s="1931"/>
      <c r="P17" s="1931"/>
      <c r="Q17" s="78" t="s">
        <v>188</v>
      </c>
      <c r="R17" s="78" t="s">
        <v>362</v>
      </c>
      <c r="S17" s="211"/>
      <c r="T17" s="78" t="s">
        <v>363</v>
      </c>
      <c r="U17" s="78" t="s">
        <v>362</v>
      </c>
      <c r="V17" s="211"/>
      <c r="W17" s="78" t="s">
        <v>63</v>
      </c>
      <c r="X17" s="78" t="s">
        <v>364</v>
      </c>
      <c r="Y17" s="1384">
        <f t="shared" si="2"/>
        <v>0</v>
      </c>
      <c r="Z17" s="1384"/>
      <c r="AA17" s="1384"/>
      <c r="AB17" s="1384"/>
      <c r="AC17" s="373" t="s">
        <v>188</v>
      </c>
      <c r="AD17" s="1930"/>
      <c r="AE17" s="1931"/>
      <c r="AF17" s="1931"/>
      <c r="AG17" s="78" t="s">
        <v>188</v>
      </c>
      <c r="AH17" s="78" t="s">
        <v>362</v>
      </c>
      <c r="AI17" s="211"/>
      <c r="AJ17" s="78" t="s">
        <v>363</v>
      </c>
      <c r="AK17" s="78" t="s">
        <v>362</v>
      </c>
      <c r="AL17" s="211"/>
      <c r="AM17" s="78" t="s">
        <v>63</v>
      </c>
      <c r="AN17" s="78" t="s">
        <v>364</v>
      </c>
      <c r="AO17" s="1384">
        <f t="shared" ref="AO17:AO21" si="4">AD17*AI17*AL17</f>
        <v>0</v>
      </c>
      <c r="AP17" s="1384"/>
      <c r="AQ17" s="1384"/>
      <c r="AR17" s="1384"/>
      <c r="AS17" s="79" t="s">
        <v>188</v>
      </c>
    </row>
    <row r="18" spans="1:45" ht="26.1" customHeight="1">
      <c r="A18" s="365">
        <v>7</v>
      </c>
      <c r="B18" s="1925"/>
      <c r="C18" s="1926"/>
      <c r="D18" s="1926"/>
      <c r="E18" s="1926"/>
      <c r="F18" s="1926"/>
      <c r="G18" s="1927"/>
      <c r="H18" s="1928"/>
      <c r="I18" s="1928"/>
      <c r="J18" s="1927"/>
      <c r="K18" s="1928"/>
      <c r="L18" s="1928"/>
      <c r="M18" s="1929"/>
      <c r="N18" s="1930"/>
      <c r="O18" s="1931"/>
      <c r="P18" s="1931"/>
      <c r="Q18" s="78" t="s">
        <v>188</v>
      </c>
      <c r="R18" s="78" t="s">
        <v>362</v>
      </c>
      <c r="S18" s="211"/>
      <c r="T18" s="78" t="s">
        <v>363</v>
      </c>
      <c r="U18" s="78" t="s">
        <v>362</v>
      </c>
      <c r="V18" s="211"/>
      <c r="W18" s="78" t="s">
        <v>63</v>
      </c>
      <c r="X18" s="78" t="s">
        <v>364</v>
      </c>
      <c r="Y18" s="1384">
        <f t="shared" si="2"/>
        <v>0</v>
      </c>
      <c r="Z18" s="1384"/>
      <c r="AA18" s="1384"/>
      <c r="AB18" s="1384"/>
      <c r="AC18" s="373" t="s">
        <v>188</v>
      </c>
      <c r="AD18" s="1930"/>
      <c r="AE18" s="1931"/>
      <c r="AF18" s="1931"/>
      <c r="AG18" s="78" t="s">
        <v>188</v>
      </c>
      <c r="AH18" s="78" t="s">
        <v>362</v>
      </c>
      <c r="AI18" s="211"/>
      <c r="AJ18" s="78" t="s">
        <v>363</v>
      </c>
      <c r="AK18" s="78" t="s">
        <v>362</v>
      </c>
      <c r="AL18" s="211"/>
      <c r="AM18" s="78" t="s">
        <v>63</v>
      </c>
      <c r="AN18" s="78" t="s">
        <v>364</v>
      </c>
      <c r="AO18" s="1384">
        <f t="shared" si="4"/>
        <v>0</v>
      </c>
      <c r="AP18" s="1384"/>
      <c r="AQ18" s="1384"/>
      <c r="AR18" s="1384"/>
      <c r="AS18" s="79" t="s">
        <v>188</v>
      </c>
    </row>
    <row r="19" spans="1:45" ht="26.1" customHeight="1">
      <c r="A19" s="365">
        <v>8</v>
      </c>
      <c r="B19" s="1925"/>
      <c r="C19" s="1926"/>
      <c r="D19" s="1926"/>
      <c r="E19" s="1926"/>
      <c r="F19" s="1926"/>
      <c r="G19" s="1927"/>
      <c r="H19" s="1928"/>
      <c r="I19" s="1928"/>
      <c r="J19" s="1927"/>
      <c r="K19" s="1928"/>
      <c r="L19" s="1928"/>
      <c r="M19" s="1929"/>
      <c r="N19" s="1930"/>
      <c r="O19" s="1931"/>
      <c r="P19" s="1931"/>
      <c r="Q19" s="78" t="s">
        <v>188</v>
      </c>
      <c r="R19" s="78" t="s">
        <v>362</v>
      </c>
      <c r="S19" s="211"/>
      <c r="T19" s="78" t="s">
        <v>363</v>
      </c>
      <c r="U19" s="78" t="s">
        <v>362</v>
      </c>
      <c r="V19" s="211"/>
      <c r="W19" s="78" t="s">
        <v>63</v>
      </c>
      <c r="X19" s="78" t="s">
        <v>364</v>
      </c>
      <c r="Y19" s="1384">
        <f t="shared" si="2"/>
        <v>0</v>
      </c>
      <c r="Z19" s="1384"/>
      <c r="AA19" s="1384"/>
      <c r="AB19" s="1384"/>
      <c r="AC19" s="373" t="s">
        <v>188</v>
      </c>
      <c r="AD19" s="1930"/>
      <c r="AE19" s="1931"/>
      <c r="AF19" s="1931"/>
      <c r="AG19" s="78" t="s">
        <v>188</v>
      </c>
      <c r="AH19" s="78" t="s">
        <v>362</v>
      </c>
      <c r="AI19" s="211"/>
      <c r="AJ19" s="78" t="s">
        <v>363</v>
      </c>
      <c r="AK19" s="78" t="s">
        <v>362</v>
      </c>
      <c r="AL19" s="211"/>
      <c r="AM19" s="78" t="s">
        <v>63</v>
      </c>
      <c r="AN19" s="78" t="s">
        <v>364</v>
      </c>
      <c r="AO19" s="1384">
        <f t="shared" si="4"/>
        <v>0</v>
      </c>
      <c r="AP19" s="1384"/>
      <c r="AQ19" s="1384"/>
      <c r="AR19" s="1384"/>
      <c r="AS19" s="79" t="s">
        <v>188</v>
      </c>
    </row>
    <row r="20" spans="1:45" ht="26.1" customHeight="1">
      <c r="A20" s="365">
        <v>9</v>
      </c>
      <c r="B20" s="1925"/>
      <c r="C20" s="1926"/>
      <c r="D20" s="1926"/>
      <c r="E20" s="1926"/>
      <c r="F20" s="1926"/>
      <c r="G20" s="1927"/>
      <c r="H20" s="1928"/>
      <c r="I20" s="1928"/>
      <c r="J20" s="1927"/>
      <c r="K20" s="1928"/>
      <c r="L20" s="1928"/>
      <c r="M20" s="1929"/>
      <c r="N20" s="1930"/>
      <c r="O20" s="1931"/>
      <c r="P20" s="1931"/>
      <c r="Q20" s="78" t="s">
        <v>188</v>
      </c>
      <c r="R20" s="78" t="s">
        <v>362</v>
      </c>
      <c r="S20" s="211"/>
      <c r="T20" s="78" t="s">
        <v>363</v>
      </c>
      <c r="U20" s="78" t="s">
        <v>362</v>
      </c>
      <c r="V20" s="211"/>
      <c r="W20" s="78" t="s">
        <v>63</v>
      </c>
      <c r="X20" s="78" t="s">
        <v>364</v>
      </c>
      <c r="Y20" s="1384">
        <f t="shared" si="2"/>
        <v>0</v>
      </c>
      <c r="Z20" s="1384"/>
      <c r="AA20" s="1384"/>
      <c r="AB20" s="1384"/>
      <c r="AC20" s="373" t="s">
        <v>188</v>
      </c>
      <c r="AD20" s="1930"/>
      <c r="AE20" s="1931"/>
      <c r="AF20" s="1931"/>
      <c r="AG20" s="78" t="s">
        <v>188</v>
      </c>
      <c r="AH20" s="78" t="s">
        <v>362</v>
      </c>
      <c r="AI20" s="211"/>
      <c r="AJ20" s="78" t="s">
        <v>363</v>
      </c>
      <c r="AK20" s="78" t="s">
        <v>362</v>
      </c>
      <c r="AL20" s="211"/>
      <c r="AM20" s="78" t="s">
        <v>63</v>
      </c>
      <c r="AN20" s="78" t="s">
        <v>364</v>
      </c>
      <c r="AO20" s="1384">
        <f t="shared" si="4"/>
        <v>0</v>
      </c>
      <c r="AP20" s="1384"/>
      <c r="AQ20" s="1384"/>
      <c r="AR20" s="1384"/>
      <c r="AS20" s="79" t="s">
        <v>188</v>
      </c>
    </row>
    <row r="21" spans="1:45" ht="26.1" customHeight="1" thickBot="1">
      <c r="A21" s="365">
        <v>10</v>
      </c>
      <c r="B21" s="1925"/>
      <c r="C21" s="1926"/>
      <c r="D21" s="1926"/>
      <c r="E21" s="1926"/>
      <c r="F21" s="1926"/>
      <c r="G21" s="1927"/>
      <c r="H21" s="1928"/>
      <c r="I21" s="1928"/>
      <c r="J21" s="1927"/>
      <c r="K21" s="1928"/>
      <c r="L21" s="1928"/>
      <c r="M21" s="1929"/>
      <c r="N21" s="1930"/>
      <c r="O21" s="1931"/>
      <c r="P21" s="1931"/>
      <c r="Q21" s="78" t="s">
        <v>188</v>
      </c>
      <c r="R21" s="78" t="s">
        <v>362</v>
      </c>
      <c r="S21" s="211"/>
      <c r="T21" s="78" t="s">
        <v>363</v>
      </c>
      <c r="U21" s="78" t="s">
        <v>362</v>
      </c>
      <c r="V21" s="211"/>
      <c r="W21" s="78" t="s">
        <v>63</v>
      </c>
      <c r="X21" s="78" t="s">
        <v>364</v>
      </c>
      <c r="Y21" s="1798">
        <f t="shared" si="2"/>
        <v>0</v>
      </c>
      <c r="Z21" s="1798"/>
      <c r="AA21" s="1798"/>
      <c r="AB21" s="1798"/>
      <c r="AC21" s="373" t="s">
        <v>188</v>
      </c>
      <c r="AD21" s="1930"/>
      <c r="AE21" s="1931"/>
      <c r="AF21" s="1931"/>
      <c r="AG21" s="78" t="s">
        <v>188</v>
      </c>
      <c r="AH21" s="78" t="s">
        <v>362</v>
      </c>
      <c r="AI21" s="211"/>
      <c r="AJ21" s="78" t="s">
        <v>363</v>
      </c>
      <c r="AK21" s="78" t="s">
        <v>362</v>
      </c>
      <c r="AL21" s="211"/>
      <c r="AM21" s="78" t="s">
        <v>63</v>
      </c>
      <c r="AN21" s="78" t="s">
        <v>364</v>
      </c>
      <c r="AO21" s="1798">
        <f t="shared" si="4"/>
        <v>0</v>
      </c>
      <c r="AP21" s="1798"/>
      <c r="AQ21" s="1798"/>
      <c r="AR21" s="1798"/>
      <c r="AS21" s="79" t="s">
        <v>188</v>
      </c>
    </row>
    <row r="22" spans="1:45" ht="26.1" customHeight="1">
      <c r="A22" s="1892" t="s">
        <v>375</v>
      </c>
      <c r="B22" s="1893"/>
      <c r="C22" s="1893"/>
      <c r="D22" s="1893"/>
      <c r="E22" s="1893"/>
      <c r="F22" s="1893"/>
      <c r="G22" s="1893"/>
      <c r="H22" s="1893"/>
      <c r="I22" s="1893"/>
      <c r="J22" s="1893"/>
      <c r="K22" s="1893"/>
      <c r="L22" s="1893"/>
      <c r="M22" s="1893"/>
      <c r="N22" s="1932">
        <f>SUM(Y12:AB21)</f>
        <v>0</v>
      </c>
      <c r="O22" s="1933"/>
      <c r="P22" s="1933"/>
      <c r="Q22" s="1933"/>
      <c r="R22" s="1933"/>
      <c r="S22" s="1933"/>
      <c r="T22" s="1933"/>
      <c r="U22" s="1933"/>
      <c r="V22" s="1933"/>
      <c r="W22" s="1933"/>
      <c r="X22" s="1933"/>
      <c r="Y22" s="1933"/>
      <c r="Z22" s="1933"/>
      <c r="AA22" s="1933"/>
      <c r="AB22" s="1933"/>
      <c r="AC22" s="390" t="s">
        <v>188</v>
      </c>
      <c r="AD22" s="1933">
        <f>SUM(AO12:AR21)</f>
        <v>0</v>
      </c>
      <c r="AE22" s="1933"/>
      <c r="AF22" s="1933"/>
      <c r="AG22" s="1933"/>
      <c r="AH22" s="1933"/>
      <c r="AI22" s="1933"/>
      <c r="AJ22" s="1933"/>
      <c r="AK22" s="1933"/>
      <c r="AL22" s="1933"/>
      <c r="AM22" s="1933"/>
      <c r="AN22" s="1933"/>
      <c r="AO22" s="1933"/>
      <c r="AP22" s="1933"/>
      <c r="AQ22" s="1933"/>
      <c r="AR22" s="1933"/>
      <c r="AS22" s="132" t="s">
        <v>188</v>
      </c>
    </row>
    <row r="23" spans="1:45" ht="26.1" customHeight="1">
      <c r="A23" s="1906" t="s">
        <v>376</v>
      </c>
      <c r="B23" s="1804"/>
      <c r="C23" s="1804"/>
      <c r="D23" s="1804"/>
      <c r="E23" s="1804"/>
      <c r="F23" s="1804"/>
      <c r="G23" s="1804"/>
      <c r="H23" s="1804"/>
      <c r="I23" s="1804"/>
      <c r="J23" s="1804"/>
      <c r="K23" s="1804"/>
      <c r="L23" s="1804"/>
      <c r="M23" s="1907"/>
      <c r="N23" s="1902"/>
      <c r="O23" s="1903"/>
      <c r="P23" s="1903"/>
      <c r="Q23" s="1903"/>
      <c r="R23" s="1903"/>
      <c r="S23" s="1903"/>
      <c r="T23" s="1903"/>
      <c r="U23" s="1903"/>
      <c r="V23" s="1903"/>
      <c r="W23" s="1903"/>
      <c r="X23" s="1903"/>
      <c r="Y23" s="1903"/>
      <c r="Z23" s="1903"/>
      <c r="AA23" s="1903"/>
      <c r="AB23" s="1903"/>
      <c r="AC23" s="375" t="s">
        <v>188</v>
      </c>
      <c r="AD23" s="218"/>
      <c r="AE23" s="218"/>
      <c r="AF23" s="218"/>
      <c r="AG23" s="218"/>
      <c r="AH23" s="218"/>
      <c r="AI23" s="218"/>
      <c r="AJ23" s="218"/>
      <c r="AK23" s="218"/>
      <c r="AL23" s="218"/>
      <c r="AM23" s="218"/>
      <c r="AN23" s="218"/>
      <c r="AO23" s="218"/>
      <c r="AP23" s="218"/>
      <c r="AQ23" s="218"/>
      <c r="AR23" s="218"/>
      <c r="AS23" s="219"/>
    </row>
    <row r="24" spans="1:45" ht="26.1" customHeight="1" thickBot="1">
      <c r="A24" s="1908" t="s">
        <v>377</v>
      </c>
      <c r="B24" s="1414"/>
      <c r="C24" s="1414"/>
      <c r="D24" s="1414"/>
      <c r="E24" s="1414"/>
      <c r="F24" s="1414"/>
      <c r="G24" s="1414"/>
      <c r="H24" s="1414"/>
      <c r="I24" s="1414"/>
      <c r="J24" s="1414"/>
      <c r="K24" s="1414"/>
      <c r="L24" s="1414"/>
      <c r="M24" s="1415"/>
      <c r="N24" s="1904">
        <f>N22+N23</f>
        <v>0</v>
      </c>
      <c r="O24" s="1905"/>
      <c r="P24" s="1905"/>
      <c r="Q24" s="1905"/>
      <c r="R24" s="1905"/>
      <c r="S24" s="1905"/>
      <c r="T24" s="1905"/>
      <c r="U24" s="1905"/>
      <c r="V24" s="1905"/>
      <c r="W24" s="1905"/>
      <c r="X24" s="1905"/>
      <c r="Y24" s="1905"/>
      <c r="Z24" s="1905"/>
      <c r="AA24" s="1905"/>
      <c r="AB24" s="1905"/>
      <c r="AC24" s="376" t="s">
        <v>188</v>
      </c>
      <c r="AD24" s="220"/>
      <c r="AE24" s="220"/>
      <c r="AF24" s="220"/>
      <c r="AG24" s="220"/>
      <c r="AH24" s="220"/>
      <c r="AI24" s="220"/>
      <c r="AJ24" s="220"/>
      <c r="AK24" s="220"/>
      <c r="AL24" s="220"/>
      <c r="AM24" s="220"/>
      <c r="AN24" s="220"/>
      <c r="AO24" s="220"/>
      <c r="AP24" s="220"/>
      <c r="AQ24" s="220"/>
      <c r="AR24" s="220"/>
      <c r="AS24" s="221"/>
    </row>
    <row r="25" spans="1:45" ht="30" customHeight="1">
      <c r="A25" s="1" t="s">
        <v>378</v>
      </c>
    </row>
    <row r="26" spans="1:45" s="80" customFormat="1" ht="34.5" customHeight="1" thickBot="1">
      <c r="A26" s="1950" t="s">
        <v>354</v>
      </c>
      <c r="B26" s="1950"/>
      <c r="C26" s="1951"/>
      <c r="D26" s="1951"/>
      <c r="E26" s="1951"/>
      <c r="F26" s="1951"/>
      <c r="G26" s="1951"/>
      <c r="H26" s="1951"/>
      <c r="I26" s="1951"/>
      <c r="J26" s="1951"/>
      <c r="K26" s="1951"/>
      <c r="L26" s="1951"/>
      <c r="M26" s="1951"/>
      <c r="N26" s="1951"/>
      <c r="O26" s="1951"/>
      <c r="P26" s="1951"/>
      <c r="Q26" s="1951"/>
      <c r="R26" s="1951"/>
      <c r="S26" s="1951"/>
      <c r="T26" s="1951"/>
      <c r="U26" s="1951"/>
      <c r="V26" s="1951"/>
      <c r="W26" s="1951"/>
      <c r="X26" s="1951"/>
      <c r="Y26" s="1951"/>
      <c r="Z26" s="1951"/>
      <c r="AA26" s="1951"/>
      <c r="AB26" s="1951"/>
      <c r="AC26" s="1951"/>
      <c r="AD26" s="1953"/>
      <c r="AE26" s="1953"/>
      <c r="AF26" s="1953"/>
      <c r="AG26" s="1953"/>
      <c r="AH26" s="1953"/>
      <c r="AI26" s="1953"/>
      <c r="AJ26" s="1953"/>
      <c r="AK26" s="1953"/>
      <c r="AL26" s="1953"/>
      <c r="AM26" s="1953"/>
      <c r="AN26" s="1953"/>
      <c r="AO26" s="1953"/>
      <c r="AP26" s="1953"/>
      <c r="AQ26" s="1953"/>
      <c r="AR26" s="1953"/>
      <c r="AS26" s="1953"/>
    </row>
    <row r="27" spans="1:45" s="77" customFormat="1" ht="20.100000000000001" customHeight="1">
      <c r="A27" s="1909" t="s">
        <v>263</v>
      </c>
      <c r="B27" s="1117" t="s">
        <v>355</v>
      </c>
      <c r="C27" s="1112"/>
      <c r="D27" s="1112"/>
      <c r="E27" s="1112"/>
      <c r="F27" s="1113"/>
      <c r="G27" s="1117" t="s">
        <v>52</v>
      </c>
      <c r="H27" s="1112"/>
      <c r="I27" s="1113"/>
      <c r="J27" s="1119" t="s">
        <v>356</v>
      </c>
      <c r="K27" s="1097"/>
      <c r="L27" s="1097"/>
      <c r="M27" s="1098"/>
      <c r="N27" s="1117" t="s">
        <v>357</v>
      </c>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112"/>
      <c r="AM27" s="1112"/>
      <c r="AN27" s="1112"/>
      <c r="AO27" s="1112"/>
      <c r="AP27" s="1112"/>
      <c r="AQ27" s="1112"/>
      <c r="AR27" s="1112"/>
      <c r="AS27" s="1123"/>
    </row>
    <row r="28" spans="1:45" s="77" customFormat="1" ht="32.25" customHeight="1" thickBot="1">
      <c r="A28" s="1910"/>
      <c r="B28" s="1911"/>
      <c r="C28" s="1912"/>
      <c r="D28" s="1912"/>
      <c r="E28" s="1912"/>
      <c r="F28" s="1280"/>
      <c r="G28" s="1911"/>
      <c r="H28" s="1912"/>
      <c r="I28" s="1280"/>
      <c r="J28" s="1913"/>
      <c r="K28" s="1914"/>
      <c r="L28" s="1914"/>
      <c r="M28" s="1915"/>
      <c r="N28" s="244"/>
      <c r="O28" s="245"/>
      <c r="P28" s="245"/>
      <c r="Q28" s="245"/>
      <c r="R28" s="245"/>
      <c r="S28" s="245"/>
      <c r="T28" s="245"/>
      <c r="U28" s="245"/>
      <c r="V28" s="245"/>
      <c r="W28" s="245"/>
      <c r="X28" s="245"/>
      <c r="Y28" s="245"/>
      <c r="Z28" s="245"/>
      <c r="AA28" s="245"/>
      <c r="AB28" s="245"/>
      <c r="AC28" s="245"/>
      <c r="AD28" s="1318" t="s">
        <v>379</v>
      </c>
      <c r="AE28" s="1938"/>
      <c r="AF28" s="1938"/>
      <c r="AG28" s="1938"/>
      <c r="AH28" s="1938"/>
      <c r="AI28" s="1938"/>
      <c r="AJ28" s="1938"/>
      <c r="AK28" s="1938"/>
      <c r="AL28" s="1938"/>
      <c r="AM28" s="1938"/>
      <c r="AN28" s="1938"/>
      <c r="AO28" s="1938"/>
      <c r="AP28" s="1938"/>
      <c r="AQ28" s="1938"/>
      <c r="AR28" s="1938"/>
      <c r="AS28" s="1939"/>
    </row>
    <row r="29" spans="1:45" ht="26.1" customHeight="1">
      <c r="A29" s="364" t="s">
        <v>359</v>
      </c>
      <c r="B29" s="1380" t="s">
        <v>380</v>
      </c>
      <c r="C29" s="1432"/>
      <c r="D29" s="1432"/>
      <c r="E29" s="1432"/>
      <c r="F29" s="1432"/>
      <c r="G29" s="1916" t="s">
        <v>361</v>
      </c>
      <c r="H29" s="1917"/>
      <c r="I29" s="1917"/>
      <c r="J29" s="1916" t="s">
        <v>279</v>
      </c>
      <c r="K29" s="1917"/>
      <c r="L29" s="1917"/>
      <c r="M29" s="1918"/>
      <c r="N29" s="1919">
        <v>5000</v>
      </c>
      <c r="O29" s="1920"/>
      <c r="P29" s="1920"/>
      <c r="Q29" s="78" t="s">
        <v>188</v>
      </c>
      <c r="R29" s="78" t="s">
        <v>362</v>
      </c>
      <c r="S29" s="213">
        <v>12</v>
      </c>
      <c r="T29" s="78" t="s">
        <v>363</v>
      </c>
      <c r="U29" s="78" t="s">
        <v>362</v>
      </c>
      <c r="V29" s="213">
        <v>2</v>
      </c>
      <c r="W29" s="78" t="s">
        <v>63</v>
      </c>
      <c r="X29" s="78" t="s">
        <v>364</v>
      </c>
      <c r="Y29" s="1921">
        <f>N29*S29*V29</f>
        <v>120000</v>
      </c>
      <c r="Z29" s="1921"/>
      <c r="AA29" s="1921"/>
      <c r="AB29" s="1921"/>
      <c r="AC29" s="373" t="s">
        <v>188</v>
      </c>
      <c r="AD29" s="1944">
        <v>2000</v>
      </c>
      <c r="AE29" s="1945"/>
      <c r="AF29" s="1945"/>
      <c r="AG29" s="133" t="s">
        <v>188</v>
      </c>
      <c r="AH29" s="133" t="s">
        <v>362</v>
      </c>
      <c r="AI29" s="214">
        <v>12</v>
      </c>
      <c r="AJ29" s="133" t="s">
        <v>363</v>
      </c>
      <c r="AK29" s="133" t="s">
        <v>362</v>
      </c>
      <c r="AL29" s="214">
        <v>2</v>
      </c>
      <c r="AM29" s="133" t="s">
        <v>63</v>
      </c>
      <c r="AN29" s="133" t="s">
        <v>364</v>
      </c>
      <c r="AO29" s="1946">
        <f>AD29*AI29*AL29</f>
        <v>48000</v>
      </c>
      <c r="AP29" s="1946"/>
      <c r="AQ29" s="1946"/>
      <c r="AR29" s="1946"/>
      <c r="AS29" s="119" t="s">
        <v>188</v>
      </c>
    </row>
    <row r="30" spans="1:45" ht="26.1" customHeight="1">
      <c r="A30" s="364" t="s">
        <v>365</v>
      </c>
      <c r="B30" s="1380" t="s">
        <v>381</v>
      </c>
      <c r="C30" s="1381"/>
      <c r="D30" s="1381"/>
      <c r="E30" s="1381"/>
      <c r="F30" s="1382"/>
      <c r="G30" s="1922" t="s">
        <v>370</v>
      </c>
      <c r="H30" s="1923"/>
      <c r="I30" s="1924"/>
      <c r="J30" s="1916" t="s">
        <v>279</v>
      </c>
      <c r="K30" s="1917"/>
      <c r="L30" s="1917"/>
      <c r="M30" s="1918"/>
      <c r="N30" s="1934">
        <v>5000</v>
      </c>
      <c r="O30" s="1935"/>
      <c r="P30" s="1935"/>
      <c r="Q30" s="380" t="s">
        <v>188</v>
      </c>
      <c r="R30" s="78" t="s">
        <v>362</v>
      </c>
      <c r="S30" s="213">
        <v>12</v>
      </c>
      <c r="T30" s="78" t="s">
        <v>363</v>
      </c>
      <c r="U30" s="78" t="s">
        <v>362</v>
      </c>
      <c r="V30" s="213">
        <v>1</v>
      </c>
      <c r="W30" s="78" t="s">
        <v>63</v>
      </c>
      <c r="X30" s="78" t="s">
        <v>364</v>
      </c>
      <c r="Y30" s="1920">
        <v>60000</v>
      </c>
      <c r="Z30" s="1920"/>
      <c r="AA30" s="1920"/>
      <c r="AB30" s="1920"/>
      <c r="AC30" s="373" t="s">
        <v>188</v>
      </c>
      <c r="AD30" s="1919">
        <v>2000</v>
      </c>
      <c r="AE30" s="1920"/>
      <c r="AF30" s="1920"/>
      <c r="AG30" s="78" t="s">
        <v>188</v>
      </c>
      <c r="AH30" s="78" t="s">
        <v>362</v>
      </c>
      <c r="AI30" s="213">
        <v>12</v>
      </c>
      <c r="AJ30" s="78" t="s">
        <v>363</v>
      </c>
      <c r="AK30" s="78" t="s">
        <v>362</v>
      </c>
      <c r="AL30" s="213">
        <v>1</v>
      </c>
      <c r="AM30" s="78" t="s">
        <v>63</v>
      </c>
      <c r="AN30" s="78" t="s">
        <v>364</v>
      </c>
      <c r="AO30" s="1942">
        <f t="shared" ref="AO30" si="5">AD30*AI30*AL30</f>
        <v>24000</v>
      </c>
      <c r="AP30" s="1942"/>
      <c r="AQ30" s="1942"/>
      <c r="AR30" s="1942"/>
      <c r="AS30" s="79" t="s">
        <v>188</v>
      </c>
    </row>
    <row r="31" spans="1:45" ht="26.1" customHeight="1">
      <c r="A31" s="364" t="s">
        <v>368</v>
      </c>
      <c r="B31" s="1380" t="s">
        <v>382</v>
      </c>
      <c r="C31" s="1432"/>
      <c r="D31" s="1432"/>
      <c r="E31" s="1432"/>
      <c r="F31" s="1432"/>
      <c r="G31" s="1916" t="s">
        <v>383</v>
      </c>
      <c r="H31" s="1917"/>
      <c r="I31" s="1917"/>
      <c r="J31" s="1916" t="s">
        <v>367</v>
      </c>
      <c r="K31" s="1917"/>
      <c r="L31" s="1917"/>
      <c r="M31" s="1918"/>
      <c r="N31" s="1919">
        <v>5000</v>
      </c>
      <c r="O31" s="1920"/>
      <c r="P31" s="1920"/>
      <c r="Q31" s="78" t="s">
        <v>188</v>
      </c>
      <c r="R31" s="78" t="s">
        <v>362</v>
      </c>
      <c r="S31" s="213">
        <v>12</v>
      </c>
      <c r="T31" s="78" t="s">
        <v>363</v>
      </c>
      <c r="U31" s="78" t="s">
        <v>362</v>
      </c>
      <c r="V31" s="213">
        <v>1</v>
      </c>
      <c r="W31" s="78" t="s">
        <v>63</v>
      </c>
      <c r="X31" s="78" t="s">
        <v>364</v>
      </c>
      <c r="Y31" s="1921">
        <f t="shared" ref="Y31:Y32" si="6">N31*S31*V31</f>
        <v>60000</v>
      </c>
      <c r="Z31" s="1921"/>
      <c r="AA31" s="1921"/>
      <c r="AB31" s="1921"/>
      <c r="AC31" s="373" t="s">
        <v>188</v>
      </c>
      <c r="AD31" s="1919">
        <v>2000</v>
      </c>
      <c r="AE31" s="1920"/>
      <c r="AF31" s="1920"/>
      <c r="AG31" s="78" t="s">
        <v>188</v>
      </c>
      <c r="AH31" s="78" t="s">
        <v>362</v>
      </c>
      <c r="AI31" s="213">
        <v>12</v>
      </c>
      <c r="AJ31" s="78" t="s">
        <v>363</v>
      </c>
      <c r="AK31" s="78" t="s">
        <v>362</v>
      </c>
      <c r="AL31" s="213">
        <v>1</v>
      </c>
      <c r="AM31" s="78" t="s">
        <v>63</v>
      </c>
      <c r="AN31" s="78" t="s">
        <v>364</v>
      </c>
      <c r="AO31" s="1942">
        <f t="shared" ref="AO31:AO32" si="7">AD31*AI31*AL31</f>
        <v>24000</v>
      </c>
      <c r="AP31" s="1942"/>
      <c r="AQ31" s="1942"/>
      <c r="AR31" s="1942"/>
      <c r="AS31" s="79" t="s">
        <v>188</v>
      </c>
    </row>
    <row r="32" spans="1:45" ht="26.1" customHeight="1">
      <c r="A32" s="364" t="s">
        <v>371</v>
      </c>
      <c r="B32" s="1380" t="s">
        <v>384</v>
      </c>
      <c r="C32" s="1432"/>
      <c r="D32" s="1432"/>
      <c r="E32" s="1432"/>
      <c r="F32" s="1432"/>
      <c r="G32" s="1118" t="s">
        <v>374</v>
      </c>
      <c r="H32" s="1115"/>
      <c r="I32" s="1115"/>
      <c r="J32" s="1916" t="s">
        <v>279</v>
      </c>
      <c r="K32" s="1917"/>
      <c r="L32" s="1917"/>
      <c r="M32" s="1918"/>
      <c r="N32" s="1919">
        <v>5000</v>
      </c>
      <c r="O32" s="1920"/>
      <c r="P32" s="1920"/>
      <c r="Q32" s="78" t="s">
        <v>188</v>
      </c>
      <c r="R32" s="78" t="s">
        <v>362</v>
      </c>
      <c r="S32" s="213">
        <v>12</v>
      </c>
      <c r="T32" s="78" t="s">
        <v>363</v>
      </c>
      <c r="U32" s="78" t="s">
        <v>362</v>
      </c>
      <c r="V32" s="213">
        <v>1</v>
      </c>
      <c r="W32" s="78" t="s">
        <v>63</v>
      </c>
      <c r="X32" s="78" t="s">
        <v>364</v>
      </c>
      <c r="Y32" s="1921">
        <f t="shared" si="6"/>
        <v>60000</v>
      </c>
      <c r="Z32" s="1921"/>
      <c r="AA32" s="1921"/>
      <c r="AB32" s="1921"/>
      <c r="AC32" s="373" t="s">
        <v>188</v>
      </c>
      <c r="AD32" s="1919">
        <v>1000</v>
      </c>
      <c r="AE32" s="1920"/>
      <c r="AF32" s="1920"/>
      <c r="AG32" s="78" t="s">
        <v>188</v>
      </c>
      <c r="AH32" s="78" t="s">
        <v>362</v>
      </c>
      <c r="AI32" s="213">
        <v>12</v>
      </c>
      <c r="AJ32" s="78" t="s">
        <v>363</v>
      </c>
      <c r="AK32" s="78" t="s">
        <v>362</v>
      </c>
      <c r="AL32" s="213">
        <v>1</v>
      </c>
      <c r="AM32" s="78" t="s">
        <v>63</v>
      </c>
      <c r="AN32" s="78" t="s">
        <v>364</v>
      </c>
      <c r="AO32" s="1942">
        <f t="shared" si="7"/>
        <v>12000</v>
      </c>
      <c r="AP32" s="1942"/>
      <c r="AQ32" s="1942"/>
      <c r="AR32" s="1942"/>
      <c r="AS32" s="79" t="s">
        <v>188</v>
      </c>
    </row>
    <row r="33" spans="1:45" ht="26.1" customHeight="1">
      <c r="A33" s="364">
        <v>1</v>
      </c>
      <c r="B33" s="1925"/>
      <c r="C33" s="1926"/>
      <c r="D33" s="1926"/>
      <c r="E33" s="1926"/>
      <c r="F33" s="1926"/>
      <c r="G33" s="1936"/>
      <c r="H33" s="1937"/>
      <c r="I33" s="1937"/>
      <c r="J33" s="1927"/>
      <c r="K33" s="1928"/>
      <c r="L33" s="1928"/>
      <c r="M33" s="1929"/>
      <c r="N33" s="1930"/>
      <c r="O33" s="1931"/>
      <c r="P33" s="1931"/>
      <c r="Q33" s="78" t="s">
        <v>188</v>
      </c>
      <c r="R33" s="78" t="s">
        <v>362</v>
      </c>
      <c r="S33" s="211"/>
      <c r="T33" s="78" t="s">
        <v>363</v>
      </c>
      <c r="U33" s="78" t="s">
        <v>362</v>
      </c>
      <c r="V33" s="211"/>
      <c r="W33" s="78" t="s">
        <v>63</v>
      </c>
      <c r="X33" s="78" t="s">
        <v>364</v>
      </c>
      <c r="Y33" s="1384">
        <f>N33*S33*V33</f>
        <v>0</v>
      </c>
      <c r="Z33" s="1384"/>
      <c r="AA33" s="1384"/>
      <c r="AB33" s="1384"/>
      <c r="AC33" s="373" t="s">
        <v>188</v>
      </c>
      <c r="AD33" s="1930"/>
      <c r="AE33" s="1931"/>
      <c r="AF33" s="1931"/>
      <c r="AG33" s="78" t="s">
        <v>188</v>
      </c>
      <c r="AH33" s="78" t="s">
        <v>362</v>
      </c>
      <c r="AI33" s="211"/>
      <c r="AJ33" s="78" t="s">
        <v>363</v>
      </c>
      <c r="AK33" s="78" t="s">
        <v>362</v>
      </c>
      <c r="AL33" s="211"/>
      <c r="AM33" s="78" t="s">
        <v>63</v>
      </c>
      <c r="AN33" s="78" t="s">
        <v>364</v>
      </c>
      <c r="AO33" s="1943">
        <f>AD33*AI33*AL33</f>
        <v>0</v>
      </c>
      <c r="AP33" s="1943"/>
      <c r="AQ33" s="1943"/>
      <c r="AR33" s="1943"/>
      <c r="AS33" s="79" t="s">
        <v>188</v>
      </c>
    </row>
    <row r="34" spans="1:45" ht="26.1" customHeight="1">
      <c r="A34" s="364">
        <v>2</v>
      </c>
      <c r="B34" s="1925"/>
      <c r="C34" s="1926"/>
      <c r="D34" s="1926"/>
      <c r="E34" s="1926"/>
      <c r="F34" s="1926"/>
      <c r="G34" s="1936"/>
      <c r="H34" s="1937"/>
      <c r="I34" s="1937"/>
      <c r="J34" s="1927"/>
      <c r="K34" s="1928"/>
      <c r="L34" s="1928"/>
      <c r="M34" s="1929"/>
      <c r="N34" s="1930"/>
      <c r="O34" s="1931"/>
      <c r="P34" s="1931"/>
      <c r="Q34" s="78" t="s">
        <v>188</v>
      </c>
      <c r="R34" s="78" t="s">
        <v>362</v>
      </c>
      <c r="S34" s="211"/>
      <c r="T34" s="78" t="s">
        <v>363</v>
      </c>
      <c r="U34" s="78" t="s">
        <v>362</v>
      </c>
      <c r="V34" s="211"/>
      <c r="W34" s="78" t="s">
        <v>63</v>
      </c>
      <c r="X34" s="78" t="s">
        <v>364</v>
      </c>
      <c r="Y34" s="1384">
        <f t="shared" ref="Y34:Y42" si="8">N34*S34*V34</f>
        <v>0</v>
      </c>
      <c r="Z34" s="1384"/>
      <c r="AA34" s="1384"/>
      <c r="AB34" s="1384"/>
      <c r="AC34" s="373" t="s">
        <v>188</v>
      </c>
      <c r="AD34" s="1930"/>
      <c r="AE34" s="1931"/>
      <c r="AF34" s="1931"/>
      <c r="AG34" s="78" t="s">
        <v>188</v>
      </c>
      <c r="AH34" s="78" t="s">
        <v>362</v>
      </c>
      <c r="AI34" s="211"/>
      <c r="AJ34" s="78" t="s">
        <v>363</v>
      </c>
      <c r="AK34" s="78" t="s">
        <v>362</v>
      </c>
      <c r="AL34" s="211"/>
      <c r="AM34" s="78" t="s">
        <v>63</v>
      </c>
      <c r="AN34" s="78" t="s">
        <v>364</v>
      </c>
      <c r="AO34" s="1943">
        <f t="shared" ref="AO34:AO42" si="9">AD34*AI34*AL34</f>
        <v>0</v>
      </c>
      <c r="AP34" s="1943"/>
      <c r="AQ34" s="1943"/>
      <c r="AR34" s="1943"/>
      <c r="AS34" s="79" t="s">
        <v>188</v>
      </c>
    </row>
    <row r="35" spans="1:45" ht="26.1" customHeight="1">
      <c r="A35" s="364">
        <v>3</v>
      </c>
      <c r="B35" s="1925"/>
      <c r="C35" s="1926"/>
      <c r="D35" s="1926"/>
      <c r="E35" s="1926"/>
      <c r="F35" s="1926"/>
      <c r="G35" s="1936"/>
      <c r="H35" s="1937"/>
      <c r="I35" s="1937"/>
      <c r="J35" s="1927"/>
      <c r="K35" s="1928"/>
      <c r="L35" s="1928"/>
      <c r="M35" s="1929"/>
      <c r="N35" s="1930"/>
      <c r="O35" s="1931"/>
      <c r="P35" s="1931"/>
      <c r="Q35" s="78" t="s">
        <v>188</v>
      </c>
      <c r="R35" s="78" t="s">
        <v>362</v>
      </c>
      <c r="S35" s="211"/>
      <c r="T35" s="78" t="s">
        <v>363</v>
      </c>
      <c r="U35" s="78" t="s">
        <v>362</v>
      </c>
      <c r="V35" s="211"/>
      <c r="W35" s="78" t="s">
        <v>63</v>
      </c>
      <c r="X35" s="78" t="s">
        <v>364</v>
      </c>
      <c r="Y35" s="1384">
        <f t="shared" si="8"/>
        <v>0</v>
      </c>
      <c r="Z35" s="1384"/>
      <c r="AA35" s="1384"/>
      <c r="AB35" s="1384"/>
      <c r="AC35" s="373" t="s">
        <v>188</v>
      </c>
      <c r="AD35" s="1930"/>
      <c r="AE35" s="1931"/>
      <c r="AF35" s="1931"/>
      <c r="AG35" s="78" t="s">
        <v>188</v>
      </c>
      <c r="AH35" s="78" t="s">
        <v>362</v>
      </c>
      <c r="AI35" s="211"/>
      <c r="AJ35" s="78" t="s">
        <v>363</v>
      </c>
      <c r="AK35" s="78" t="s">
        <v>362</v>
      </c>
      <c r="AL35" s="211"/>
      <c r="AM35" s="78" t="s">
        <v>63</v>
      </c>
      <c r="AN35" s="78" t="s">
        <v>364</v>
      </c>
      <c r="AO35" s="1943">
        <f t="shared" si="9"/>
        <v>0</v>
      </c>
      <c r="AP35" s="1943"/>
      <c r="AQ35" s="1943"/>
      <c r="AR35" s="1943"/>
      <c r="AS35" s="79" t="s">
        <v>188</v>
      </c>
    </row>
    <row r="36" spans="1:45" ht="26.1" customHeight="1">
      <c r="A36" s="364">
        <v>4</v>
      </c>
      <c r="B36" s="1925"/>
      <c r="C36" s="1926"/>
      <c r="D36" s="1926"/>
      <c r="E36" s="1926"/>
      <c r="F36" s="1926"/>
      <c r="G36" s="1936"/>
      <c r="H36" s="1937"/>
      <c r="I36" s="1937"/>
      <c r="J36" s="1927"/>
      <c r="K36" s="1928"/>
      <c r="L36" s="1928"/>
      <c r="M36" s="1929"/>
      <c r="N36" s="1930"/>
      <c r="O36" s="1931"/>
      <c r="P36" s="1931"/>
      <c r="Q36" s="78" t="s">
        <v>188</v>
      </c>
      <c r="R36" s="78" t="s">
        <v>362</v>
      </c>
      <c r="S36" s="211"/>
      <c r="T36" s="78" t="s">
        <v>363</v>
      </c>
      <c r="U36" s="78" t="s">
        <v>362</v>
      </c>
      <c r="V36" s="211"/>
      <c r="W36" s="78" t="s">
        <v>63</v>
      </c>
      <c r="X36" s="78" t="s">
        <v>364</v>
      </c>
      <c r="Y36" s="1384">
        <f t="shared" si="8"/>
        <v>0</v>
      </c>
      <c r="Z36" s="1384"/>
      <c r="AA36" s="1384"/>
      <c r="AB36" s="1384"/>
      <c r="AC36" s="373" t="s">
        <v>188</v>
      </c>
      <c r="AD36" s="1930"/>
      <c r="AE36" s="1931"/>
      <c r="AF36" s="1931"/>
      <c r="AG36" s="78" t="s">
        <v>188</v>
      </c>
      <c r="AH36" s="78" t="s">
        <v>362</v>
      </c>
      <c r="AI36" s="211"/>
      <c r="AJ36" s="78" t="s">
        <v>363</v>
      </c>
      <c r="AK36" s="78" t="s">
        <v>362</v>
      </c>
      <c r="AL36" s="211"/>
      <c r="AM36" s="78" t="s">
        <v>63</v>
      </c>
      <c r="AN36" s="78" t="s">
        <v>364</v>
      </c>
      <c r="AO36" s="1943">
        <f t="shared" si="9"/>
        <v>0</v>
      </c>
      <c r="AP36" s="1943"/>
      <c r="AQ36" s="1943"/>
      <c r="AR36" s="1943"/>
      <c r="AS36" s="79" t="s">
        <v>188</v>
      </c>
    </row>
    <row r="37" spans="1:45" ht="26.1" customHeight="1">
      <c r="A37" s="364">
        <v>5</v>
      </c>
      <c r="B37" s="1925"/>
      <c r="C37" s="1926"/>
      <c r="D37" s="1926"/>
      <c r="E37" s="1926"/>
      <c r="F37" s="1926"/>
      <c r="G37" s="1936"/>
      <c r="H37" s="1937"/>
      <c r="I37" s="1937"/>
      <c r="J37" s="1927"/>
      <c r="K37" s="1928"/>
      <c r="L37" s="1928"/>
      <c r="M37" s="1929"/>
      <c r="N37" s="1930"/>
      <c r="O37" s="1931"/>
      <c r="P37" s="1931"/>
      <c r="Q37" s="78" t="s">
        <v>188</v>
      </c>
      <c r="R37" s="78" t="s">
        <v>362</v>
      </c>
      <c r="S37" s="211"/>
      <c r="T37" s="78" t="s">
        <v>363</v>
      </c>
      <c r="U37" s="78" t="s">
        <v>362</v>
      </c>
      <c r="V37" s="211"/>
      <c r="W37" s="78" t="s">
        <v>63</v>
      </c>
      <c r="X37" s="78" t="s">
        <v>364</v>
      </c>
      <c r="Y37" s="1384">
        <f t="shared" si="8"/>
        <v>0</v>
      </c>
      <c r="Z37" s="1384"/>
      <c r="AA37" s="1384"/>
      <c r="AB37" s="1384"/>
      <c r="AC37" s="373" t="s">
        <v>188</v>
      </c>
      <c r="AD37" s="1930"/>
      <c r="AE37" s="1931"/>
      <c r="AF37" s="1931"/>
      <c r="AG37" s="78" t="s">
        <v>188</v>
      </c>
      <c r="AH37" s="78" t="s">
        <v>362</v>
      </c>
      <c r="AI37" s="211"/>
      <c r="AJ37" s="78" t="s">
        <v>363</v>
      </c>
      <c r="AK37" s="78" t="s">
        <v>362</v>
      </c>
      <c r="AL37" s="211"/>
      <c r="AM37" s="78" t="s">
        <v>63</v>
      </c>
      <c r="AN37" s="78" t="s">
        <v>364</v>
      </c>
      <c r="AO37" s="1943">
        <f t="shared" si="9"/>
        <v>0</v>
      </c>
      <c r="AP37" s="1943"/>
      <c r="AQ37" s="1943"/>
      <c r="AR37" s="1943"/>
      <c r="AS37" s="79" t="s">
        <v>188</v>
      </c>
    </row>
    <row r="38" spans="1:45" ht="26.1" customHeight="1">
      <c r="A38" s="364">
        <v>6</v>
      </c>
      <c r="B38" s="1925"/>
      <c r="C38" s="1926"/>
      <c r="D38" s="1926"/>
      <c r="E38" s="1926"/>
      <c r="F38" s="1926"/>
      <c r="G38" s="1936"/>
      <c r="H38" s="1937"/>
      <c r="I38" s="1937"/>
      <c r="J38" s="1927"/>
      <c r="K38" s="1928"/>
      <c r="L38" s="1928"/>
      <c r="M38" s="1929"/>
      <c r="N38" s="1930"/>
      <c r="O38" s="1931"/>
      <c r="P38" s="1931"/>
      <c r="Q38" s="78" t="s">
        <v>188</v>
      </c>
      <c r="R38" s="78" t="s">
        <v>362</v>
      </c>
      <c r="S38" s="211"/>
      <c r="T38" s="78" t="s">
        <v>363</v>
      </c>
      <c r="U38" s="78" t="s">
        <v>362</v>
      </c>
      <c r="V38" s="211"/>
      <c r="W38" s="78" t="s">
        <v>63</v>
      </c>
      <c r="X38" s="78" t="s">
        <v>364</v>
      </c>
      <c r="Y38" s="1384">
        <f t="shared" si="8"/>
        <v>0</v>
      </c>
      <c r="Z38" s="1384"/>
      <c r="AA38" s="1384"/>
      <c r="AB38" s="1384"/>
      <c r="AC38" s="373" t="s">
        <v>188</v>
      </c>
      <c r="AD38" s="1930"/>
      <c r="AE38" s="1931"/>
      <c r="AF38" s="1931"/>
      <c r="AG38" s="78" t="s">
        <v>188</v>
      </c>
      <c r="AH38" s="78" t="s">
        <v>362</v>
      </c>
      <c r="AI38" s="211"/>
      <c r="AJ38" s="78" t="s">
        <v>363</v>
      </c>
      <c r="AK38" s="78" t="s">
        <v>362</v>
      </c>
      <c r="AL38" s="211"/>
      <c r="AM38" s="78" t="s">
        <v>63</v>
      </c>
      <c r="AN38" s="78" t="s">
        <v>364</v>
      </c>
      <c r="AO38" s="1943">
        <f t="shared" si="9"/>
        <v>0</v>
      </c>
      <c r="AP38" s="1943"/>
      <c r="AQ38" s="1943"/>
      <c r="AR38" s="1943"/>
      <c r="AS38" s="79" t="s">
        <v>188</v>
      </c>
    </row>
    <row r="39" spans="1:45" ht="26.1" customHeight="1">
      <c r="A39" s="364">
        <v>7</v>
      </c>
      <c r="B39" s="1925"/>
      <c r="C39" s="1926"/>
      <c r="D39" s="1926"/>
      <c r="E39" s="1926"/>
      <c r="F39" s="1926"/>
      <c r="G39" s="1936"/>
      <c r="H39" s="1937"/>
      <c r="I39" s="1937"/>
      <c r="J39" s="1927"/>
      <c r="K39" s="1928"/>
      <c r="L39" s="1928"/>
      <c r="M39" s="1929"/>
      <c r="N39" s="1930"/>
      <c r="O39" s="1931"/>
      <c r="P39" s="1931"/>
      <c r="Q39" s="78" t="s">
        <v>188</v>
      </c>
      <c r="R39" s="78" t="s">
        <v>362</v>
      </c>
      <c r="S39" s="211"/>
      <c r="T39" s="78" t="s">
        <v>363</v>
      </c>
      <c r="U39" s="78" t="s">
        <v>362</v>
      </c>
      <c r="V39" s="211"/>
      <c r="W39" s="78" t="s">
        <v>63</v>
      </c>
      <c r="X39" s="78" t="s">
        <v>364</v>
      </c>
      <c r="Y39" s="1384">
        <f t="shared" si="8"/>
        <v>0</v>
      </c>
      <c r="Z39" s="1384"/>
      <c r="AA39" s="1384"/>
      <c r="AB39" s="1384"/>
      <c r="AC39" s="373" t="s">
        <v>188</v>
      </c>
      <c r="AD39" s="1930"/>
      <c r="AE39" s="1931"/>
      <c r="AF39" s="1931"/>
      <c r="AG39" s="78" t="s">
        <v>188</v>
      </c>
      <c r="AH39" s="78" t="s">
        <v>362</v>
      </c>
      <c r="AI39" s="211"/>
      <c r="AJ39" s="78" t="s">
        <v>363</v>
      </c>
      <c r="AK39" s="78" t="s">
        <v>362</v>
      </c>
      <c r="AL39" s="211"/>
      <c r="AM39" s="78" t="s">
        <v>63</v>
      </c>
      <c r="AN39" s="78" t="s">
        <v>364</v>
      </c>
      <c r="AO39" s="1943">
        <f t="shared" si="9"/>
        <v>0</v>
      </c>
      <c r="AP39" s="1943"/>
      <c r="AQ39" s="1943"/>
      <c r="AR39" s="1943"/>
      <c r="AS39" s="79" t="s">
        <v>188</v>
      </c>
    </row>
    <row r="40" spans="1:45" ht="26.1" customHeight="1">
      <c r="A40" s="364">
        <v>8</v>
      </c>
      <c r="B40" s="1925"/>
      <c r="C40" s="1926"/>
      <c r="D40" s="1926"/>
      <c r="E40" s="1926"/>
      <c r="F40" s="1926"/>
      <c r="G40" s="1936"/>
      <c r="H40" s="1937"/>
      <c r="I40" s="1937"/>
      <c r="J40" s="1927"/>
      <c r="K40" s="1928"/>
      <c r="L40" s="1928"/>
      <c r="M40" s="1929"/>
      <c r="N40" s="1930"/>
      <c r="O40" s="1931"/>
      <c r="P40" s="1931"/>
      <c r="Q40" s="78" t="s">
        <v>188</v>
      </c>
      <c r="R40" s="78" t="s">
        <v>362</v>
      </c>
      <c r="S40" s="211"/>
      <c r="T40" s="78" t="s">
        <v>363</v>
      </c>
      <c r="U40" s="78" t="s">
        <v>362</v>
      </c>
      <c r="V40" s="211"/>
      <c r="W40" s="78" t="s">
        <v>63</v>
      </c>
      <c r="X40" s="78" t="s">
        <v>364</v>
      </c>
      <c r="Y40" s="1384">
        <f t="shared" si="8"/>
        <v>0</v>
      </c>
      <c r="Z40" s="1384"/>
      <c r="AA40" s="1384"/>
      <c r="AB40" s="1384"/>
      <c r="AC40" s="373" t="s">
        <v>188</v>
      </c>
      <c r="AD40" s="1930"/>
      <c r="AE40" s="1931"/>
      <c r="AF40" s="1931"/>
      <c r="AG40" s="78" t="s">
        <v>188</v>
      </c>
      <c r="AH40" s="78" t="s">
        <v>362</v>
      </c>
      <c r="AI40" s="211"/>
      <c r="AJ40" s="78" t="s">
        <v>363</v>
      </c>
      <c r="AK40" s="78" t="s">
        <v>362</v>
      </c>
      <c r="AL40" s="211"/>
      <c r="AM40" s="78" t="s">
        <v>63</v>
      </c>
      <c r="AN40" s="78" t="s">
        <v>364</v>
      </c>
      <c r="AO40" s="1943">
        <f t="shared" si="9"/>
        <v>0</v>
      </c>
      <c r="AP40" s="1943"/>
      <c r="AQ40" s="1943"/>
      <c r="AR40" s="1943"/>
      <c r="AS40" s="79" t="s">
        <v>188</v>
      </c>
    </row>
    <row r="41" spans="1:45" ht="26.1" customHeight="1">
      <c r="A41" s="364">
        <v>9</v>
      </c>
      <c r="B41" s="1925"/>
      <c r="C41" s="1926"/>
      <c r="D41" s="1926"/>
      <c r="E41" s="1926"/>
      <c r="F41" s="1926"/>
      <c r="G41" s="1936"/>
      <c r="H41" s="1937"/>
      <c r="I41" s="1937"/>
      <c r="J41" s="1927"/>
      <c r="K41" s="1928"/>
      <c r="L41" s="1928"/>
      <c r="M41" s="1929"/>
      <c r="N41" s="1930"/>
      <c r="O41" s="1931"/>
      <c r="P41" s="1931"/>
      <c r="Q41" s="78" t="s">
        <v>188</v>
      </c>
      <c r="R41" s="78" t="s">
        <v>362</v>
      </c>
      <c r="S41" s="211"/>
      <c r="T41" s="78" t="s">
        <v>363</v>
      </c>
      <c r="U41" s="78" t="s">
        <v>362</v>
      </c>
      <c r="V41" s="211"/>
      <c r="W41" s="78" t="s">
        <v>63</v>
      </c>
      <c r="X41" s="78" t="s">
        <v>364</v>
      </c>
      <c r="Y41" s="1384">
        <f t="shared" si="8"/>
        <v>0</v>
      </c>
      <c r="Z41" s="1384"/>
      <c r="AA41" s="1384"/>
      <c r="AB41" s="1384"/>
      <c r="AC41" s="373" t="s">
        <v>188</v>
      </c>
      <c r="AD41" s="1930"/>
      <c r="AE41" s="1931"/>
      <c r="AF41" s="1931"/>
      <c r="AG41" s="78" t="s">
        <v>188</v>
      </c>
      <c r="AH41" s="78" t="s">
        <v>362</v>
      </c>
      <c r="AI41" s="211"/>
      <c r="AJ41" s="78" t="s">
        <v>363</v>
      </c>
      <c r="AK41" s="78" t="s">
        <v>362</v>
      </c>
      <c r="AL41" s="211"/>
      <c r="AM41" s="78" t="s">
        <v>63</v>
      </c>
      <c r="AN41" s="78" t="s">
        <v>364</v>
      </c>
      <c r="AO41" s="1943">
        <f t="shared" si="9"/>
        <v>0</v>
      </c>
      <c r="AP41" s="1943"/>
      <c r="AQ41" s="1943"/>
      <c r="AR41" s="1943"/>
      <c r="AS41" s="79" t="s">
        <v>188</v>
      </c>
    </row>
    <row r="42" spans="1:45" ht="26.1" customHeight="1" thickBot="1">
      <c r="A42" s="365">
        <v>10</v>
      </c>
      <c r="B42" s="1925"/>
      <c r="C42" s="1926"/>
      <c r="D42" s="1926"/>
      <c r="E42" s="1926"/>
      <c r="F42" s="1926"/>
      <c r="G42" s="1936"/>
      <c r="H42" s="1937"/>
      <c r="I42" s="1937"/>
      <c r="J42" s="1927"/>
      <c r="K42" s="1928"/>
      <c r="L42" s="1928"/>
      <c r="M42" s="1929"/>
      <c r="N42" s="1930"/>
      <c r="O42" s="1931"/>
      <c r="P42" s="1931"/>
      <c r="Q42" s="78" t="s">
        <v>188</v>
      </c>
      <c r="R42" s="78" t="s">
        <v>362</v>
      </c>
      <c r="S42" s="211"/>
      <c r="T42" s="78" t="s">
        <v>363</v>
      </c>
      <c r="U42" s="78" t="s">
        <v>362</v>
      </c>
      <c r="V42" s="211"/>
      <c r="W42" s="78" t="s">
        <v>63</v>
      </c>
      <c r="X42" s="78" t="s">
        <v>364</v>
      </c>
      <c r="Y42" s="1384">
        <f t="shared" si="8"/>
        <v>0</v>
      </c>
      <c r="Z42" s="1384"/>
      <c r="AA42" s="1384"/>
      <c r="AB42" s="1384"/>
      <c r="AC42" s="373" t="s">
        <v>188</v>
      </c>
      <c r="AD42" s="1930"/>
      <c r="AE42" s="1931"/>
      <c r="AF42" s="1931"/>
      <c r="AG42" s="78" t="s">
        <v>188</v>
      </c>
      <c r="AH42" s="78" t="s">
        <v>362</v>
      </c>
      <c r="AI42" s="211"/>
      <c r="AJ42" s="78" t="s">
        <v>363</v>
      </c>
      <c r="AK42" s="78" t="s">
        <v>362</v>
      </c>
      <c r="AL42" s="211"/>
      <c r="AM42" s="78" t="s">
        <v>63</v>
      </c>
      <c r="AN42" s="78" t="s">
        <v>364</v>
      </c>
      <c r="AO42" s="1943">
        <f t="shared" si="9"/>
        <v>0</v>
      </c>
      <c r="AP42" s="1943"/>
      <c r="AQ42" s="1943"/>
      <c r="AR42" s="1943"/>
      <c r="AS42" s="79" t="s">
        <v>188</v>
      </c>
    </row>
    <row r="43" spans="1:45" ht="26.1" customHeight="1">
      <c r="A43" s="1892" t="s">
        <v>375</v>
      </c>
      <c r="B43" s="1893"/>
      <c r="C43" s="1893"/>
      <c r="D43" s="1893"/>
      <c r="E43" s="1893"/>
      <c r="F43" s="1893"/>
      <c r="G43" s="1893"/>
      <c r="H43" s="1893"/>
      <c r="I43" s="1893"/>
      <c r="J43" s="1893"/>
      <c r="K43" s="1893"/>
      <c r="L43" s="1893"/>
      <c r="M43" s="1893"/>
      <c r="N43" s="1932">
        <f>SUM(Y33:AB42)</f>
        <v>0</v>
      </c>
      <c r="O43" s="1933"/>
      <c r="P43" s="1933"/>
      <c r="Q43" s="1933"/>
      <c r="R43" s="1933"/>
      <c r="S43" s="1933"/>
      <c r="T43" s="1933"/>
      <c r="U43" s="1933"/>
      <c r="V43" s="1933"/>
      <c r="W43" s="1933"/>
      <c r="X43" s="1933"/>
      <c r="Y43" s="1933"/>
      <c r="Z43" s="1933"/>
      <c r="AA43" s="1933"/>
      <c r="AB43" s="1933"/>
      <c r="AC43" s="390" t="s">
        <v>188</v>
      </c>
      <c r="AD43" s="1933">
        <f>SUM(AO33:AR42)</f>
        <v>0</v>
      </c>
      <c r="AE43" s="1933"/>
      <c r="AF43" s="1933"/>
      <c r="AG43" s="1933"/>
      <c r="AH43" s="1933"/>
      <c r="AI43" s="1933"/>
      <c r="AJ43" s="1933"/>
      <c r="AK43" s="1933"/>
      <c r="AL43" s="1933"/>
      <c r="AM43" s="1933"/>
      <c r="AN43" s="1933"/>
      <c r="AO43" s="1933"/>
      <c r="AP43" s="1933"/>
      <c r="AQ43" s="1933"/>
      <c r="AR43" s="1933"/>
      <c r="AS43" s="132" t="s">
        <v>188</v>
      </c>
    </row>
    <row r="44" spans="1:45" ht="26.1" customHeight="1">
      <c r="A44" s="1906" t="s">
        <v>385</v>
      </c>
      <c r="B44" s="1804"/>
      <c r="C44" s="1804"/>
      <c r="D44" s="1804"/>
      <c r="E44" s="1804"/>
      <c r="F44" s="1804"/>
      <c r="G44" s="1804"/>
      <c r="H44" s="1804"/>
      <c r="I44" s="1804"/>
      <c r="J44" s="1804"/>
      <c r="K44" s="1804"/>
      <c r="L44" s="1804"/>
      <c r="M44" s="1907"/>
      <c r="N44" s="1902"/>
      <c r="O44" s="1903"/>
      <c r="P44" s="1903"/>
      <c r="Q44" s="1903"/>
      <c r="R44" s="1903"/>
      <c r="S44" s="1903"/>
      <c r="T44" s="1903"/>
      <c r="U44" s="1903"/>
      <c r="V44" s="1903"/>
      <c r="W44" s="1903"/>
      <c r="X44" s="1903"/>
      <c r="Y44" s="1903"/>
      <c r="Z44" s="1903"/>
      <c r="AA44" s="1903"/>
      <c r="AB44" s="1903"/>
      <c r="AC44" s="375" t="s">
        <v>188</v>
      </c>
      <c r="AD44" s="218"/>
      <c r="AE44" s="218"/>
      <c r="AF44" s="218"/>
      <c r="AG44" s="218"/>
      <c r="AH44" s="218"/>
      <c r="AI44" s="218"/>
      <c r="AJ44" s="218"/>
      <c r="AK44" s="218"/>
      <c r="AL44" s="218"/>
      <c r="AM44" s="218"/>
      <c r="AN44" s="218"/>
      <c r="AO44" s="218"/>
      <c r="AP44" s="218"/>
      <c r="AQ44" s="218"/>
      <c r="AR44" s="218"/>
      <c r="AS44" s="219"/>
    </row>
    <row r="45" spans="1:45" ht="26.1" customHeight="1" thickBot="1">
      <c r="A45" s="1908" t="s">
        <v>377</v>
      </c>
      <c r="B45" s="1414"/>
      <c r="C45" s="1414"/>
      <c r="D45" s="1414"/>
      <c r="E45" s="1414"/>
      <c r="F45" s="1414"/>
      <c r="G45" s="1414"/>
      <c r="H45" s="1414"/>
      <c r="I45" s="1414"/>
      <c r="J45" s="1414"/>
      <c r="K45" s="1414"/>
      <c r="L45" s="1414"/>
      <c r="M45" s="1415"/>
      <c r="N45" s="1904">
        <f>N43+N44</f>
        <v>0</v>
      </c>
      <c r="O45" s="1905"/>
      <c r="P45" s="1905"/>
      <c r="Q45" s="1905"/>
      <c r="R45" s="1905"/>
      <c r="S45" s="1905"/>
      <c r="T45" s="1905"/>
      <c r="U45" s="1905"/>
      <c r="V45" s="1905"/>
      <c r="W45" s="1905"/>
      <c r="X45" s="1905"/>
      <c r="Y45" s="1905"/>
      <c r="Z45" s="1905"/>
      <c r="AA45" s="1905"/>
      <c r="AB45" s="1905"/>
      <c r="AC45" s="376" t="s">
        <v>188</v>
      </c>
      <c r="AD45" s="220"/>
      <c r="AE45" s="220"/>
      <c r="AF45" s="220"/>
      <c r="AG45" s="220"/>
      <c r="AH45" s="220"/>
      <c r="AI45" s="220"/>
      <c r="AJ45" s="220"/>
      <c r="AK45" s="220"/>
      <c r="AL45" s="220"/>
      <c r="AM45" s="220"/>
      <c r="AN45" s="220"/>
      <c r="AO45" s="220"/>
      <c r="AP45" s="220"/>
      <c r="AQ45" s="220"/>
      <c r="AR45" s="220"/>
      <c r="AS45" s="221"/>
    </row>
    <row r="47" spans="1:45">
      <c r="A47" s="222"/>
    </row>
  </sheetData>
  <sheetProtection insertColumns="0" insertRows="0"/>
  <mergeCells count="233">
    <mergeCell ref="AD2:AS2"/>
    <mergeCell ref="V2:AC2"/>
    <mergeCell ref="AD43:AR43"/>
    <mergeCell ref="A4:AS4"/>
    <mergeCell ref="A26:AS26"/>
    <mergeCell ref="AD38:AF38"/>
    <mergeCell ref="AO38:AR38"/>
    <mergeCell ref="AD39:AF39"/>
    <mergeCell ref="AO39:AR39"/>
    <mergeCell ref="AD40:AF40"/>
    <mergeCell ref="AO40:AR40"/>
    <mergeCell ref="AD41:AF41"/>
    <mergeCell ref="AO41:AR41"/>
    <mergeCell ref="AD42:AF42"/>
    <mergeCell ref="AO42:AR42"/>
    <mergeCell ref="AD33:AF33"/>
    <mergeCell ref="AO33:AR33"/>
    <mergeCell ref="AD34:AF34"/>
    <mergeCell ref="AO34:AR34"/>
    <mergeCell ref="AD35:AF35"/>
    <mergeCell ref="AO35:AR35"/>
    <mergeCell ref="AD36:AF36"/>
    <mergeCell ref="AO36:AR36"/>
    <mergeCell ref="AD37:AF37"/>
    <mergeCell ref="AO37:AR37"/>
    <mergeCell ref="AD22:AR22"/>
    <mergeCell ref="AD28:AS28"/>
    <mergeCell ref="AD29:AF29"/>
    <mergeCell ref="AO29:AR29"/>
    <mergeCell ref="AD31:AF31"/>
    <mergeCell ref="AO31:AR31"/>
    <mergeCell ref="AD32:AF32"/>
    <mergeCell ref="AO32:AR32"/>
    <mergeCell ref="AD30:AF30"/>
    <mergeCell ref="AO30:AR30"/>
    <mergeCell ref="AD17:AF17"/>
    <mergeCell ref="AO17:AR17"/>
    <mergeCell ref="AD18:AF18"/>
    <mergeCell ref="AO18:AR18"/>
    <mergeCell ref="AD19:AF19"/>
    <mergeCell ref="AO19:AR19"/>
    <mergeCell ref="AD20:AF20"/>
    <mergeCell ref="AO20:AR20"/>
    <mergeCell ref="AD21:AF21"/>
    <mergeCell ref="AO21:AR21"/>
    <mergeCell ref="AD12:AF12"/>
    <mergeCell ref="AO12:AR12"/>
    <mergeCell ref="AD13:AF13"/>
    <mergeCell ref="AO13:AR13"/>
    <mergeCell ref="AD14:AF14"/>
    <mergeCell ref="AO14:AR14"/>
    <mergeCell ref="AD15:AF15"/>
    <mergeCell ref="AO15:AR15"/>
    <mergeCell ref="AD16:AF16"/>
    <mergeCell ref="AO16:AR16"/>
    <mergeCell ref="AD6:AS6"/>
    <mergeCell ref="AD7:AF7"/>
    <mergeCell ref="AO7:AR7"/>
    <mergeCell ref="AD8:AF8"/>
    <mergeCell ref="AO8:AR8"/>
    <mergeCell ref="AD10:AF10"/>
    <mergeCell ref="AO10:AR10"/>
    <mergeCell ref="AD11:AF11"/>
    <mergeCell ref="AO11:AR11"/>
    <mergeCell ref="AD9:AF9"/>
    <mergeCell ref="AO9:AR9"/>
    <mergeCell ref="A43:M43"/>
    <mergeCell ref="N43:AB43"/>
    <mergeCell ref="B37:F37"/>
    <mergeCell ref="G37:I37"/>
    <mergeCell ref="J37:M37"/>
    <mergeCell ref="N37:P37"/>
    <mergeCell ref="Y37:AB37"/>
    <mergeCell ref="B38:F38"/>
    <mergeCell ref="G38:I38"/>
    <mergeCell ref="J38:M38"/>
    <mergeCell ref="N38:P38"/>
    <mergeCell ref="Y38:AB38"/>
    <mergeCell ref="B39:F39"/>
    <mergeCell ref="G39:I39"/>
    <mergeCell ref="J39:M39"/>
    <mergeCell ref="N39:P39"/>
    <mergeCell ref="Y39:AB39"/>
    <mergeCell ref="B40:F40"/>
    <mergeCell ref="B42:F42"/>
    <mergeCell ref="G42:I42"/>
    <mergeCell ref="J42:M42"/>
    <mergeCell ref="N42:P42"/>
    <mergeCell ref="Y42:AB42"/>
    <mergeCell ref="B41:F41"/>
    <mergeCell ref="B34:F34"/>
    <mergeCell ref="G34:I34"/>
    <mergeCell ref="J34:M34"/>
    <mergeCell ref="N34:P34"/>
    <mergeCell ref="Y34:AB34"/>
    <mergeCell ref="G41:I41"/>
    <mergeCell ref="J41:M41"/>
    <mergeCell ref="N41:P41"/>
    <mergeCell ref="Y41:AB41"/>
    <mergeCell ref="G40:I40"/>
    <mergeCell ref="J40:M40"/>
    <mergeCell ref="N40:P40"/>
    <mergeCell ref="Y40:AB40"/>
    <mergeCell ref="B35:F35"/>
    <mergeCell ref="G35:I35"/>
    <mergeCell ref="J35:M35"/>
    <mergeCell ref="N35:P35"/>
    <mergeCell ref="Y35:AB35"/>
    <mergeCell ref="B36:F36"/>
    <mergeCell ref="G36:I36"/>
    <mergeCell ref="J36:M36"/>
    <mergeCell ref="N36:P36"/>
    <mergeCell ref="Y36:AB36"/>
    <mergeCell ref="B32:F32"/>
    <mergeCell ref="G32:I32"/>
    <mergeCell ref="J32:M32"/>
    <mergeCell ref="N32:P32"/>
    <mergeCell ref="Y32:AB32"/>
    <mergeCell ref="B33:F33"/>
    <mergeCell ref="G33:I33"/>
    <mergeCell ref="J33:M33"/>
    <mergeCell ref="N33:P33"/>
    <mergeCell ref="Y33:AB33"/>
    <mergeCell ref="B29:F29"/>
    <mergeCell ref="G29:I29"/>
    <mergeCell ref="J29:M29"/>
    <mergeCell ref="N29:P29"/>
    <mergeCell ref="Y29:AB29"/>
    <mergeCell ref="B31:F31"/>
    <mergeCell ref="G31:I31"/>
    <mergeCell ref="J31:M31"/>
    <mergeCell ref="N31:P31"/>
    <mergeCell ref="Y31:AB31"/>
    <mergeCell ref="B30:F30"/>
    <mergeCell ref="G30:I30"/>
    <mergeCell ref="J30:M30"/>
    <mergeCell ref="N30:P30"/>
    <mergeCell ref="Y30:AB30"/>
    <mergeCell ref="B21:F21"/>
    <mergeCell ref="G21:I21"/>
    <mergeCell ref="J21:M21"/>
    <mergeCell ref="N21:P21"/>
    <mergeCell ref="Y21:AB21"/>
    <mergeCell ref="A22:M22"/>
    <mergeCell ref="N22:AB22"/>
    <mergeCell ref="B19:F19"/>
    <mergeCell ref="G19:I19"/>
    <mergeCell ref="J19:M19"/>
    <mergeCell ref="N19:P19"/>
    <mergeCell ref="Y19:AB19"/>
    <mergeCell ref="B20:F20"/>
    <mergeCell ref="G20:I20"/>
    <mergeCell ref="J20:M20"/>
    <mergeCell ref="N20:P20"/>
    <mergeCell ref="Y20:AB20"/>
    <mergeCell ref="B17:F17"/>
    <mergeCell ref="G17:I17"/>
    <mergeCell ref="J17:M17"/>
    <mergeCell ref="N17:P17"/>
    <mergeCell ref="Y17:AB17"/>
    <mergeCell ref="B18:F18"/>
    <mergeCell ref="G18:I18"/>
    <mergeCell ref="J18:M18"/>
    <mergeCell ref="N18:P18"/>
    <mergeCell ref="Y18:AB18"/>
    <mergeCell ref="B15:F15"/>
    <mergeCell ref="G15:I15"/>
    <mergeCell ref="J15:M15"/>
    <mergeCell ref="N15:P15"/>
    <mergeCell ref="Y15:AB15"/>
    <mergeCell ref="B16:F16"/>
    <mergeCell ref="G16:I16"/>
    <mergeCell ref="J16:M16"/>
    <mergeCell ref="N16:P16"/>
    <mergeCell ref="Y16:AB16"/>
    <mergeCell ref="B13:F13"/>
    <mergeCell ref="G13:I13"/>
    <mergeCell ref="J13:M13"/>
    <mergeCell ref="N13:P13"/>
    <mergeCell ref="Y13:AB13"/>
    <mergeCell ref="B14:F14"/>
    <mergeCell ref="G14:I14"/>
    <mergeCell ref="J14:M14"/>
    <mergeCell ref="N14:P14"/>
    <mergeCell ref="Y14:AB14"/>
    <mergeCell ref="B11:F11"/>
    <mergeCell ref="G11:I11"/>
    <mergeCell ref="J11:M11"/>
    <mergeCell ref="N11:P11"/>
    <mergeCell ref="Y11:AB11"/>
    <mergeCell ref="B12:F12"/>
    <mergeCell ref="G12:I12"/>
    <mergeCell ref="J12:M12"/>
    <mergeCell ref="N12:P12"/>
    <mergeCell ref="Y12:AB12"/>
    <mergeCell ref="G8:I8"/>
    <mergeCell ref="J8:M8"/>
    <mergeCell ref="N8:P8"/>
    <mergeCell ref="Y8:AB8"/>
    <mergeCell ref="B10:F10"/>
    <mergeCell ref="G10:I10"/>
    <mergeCell ref="J10:M10"/>
    <mergeCell ref="N10:P10"/>
    <mergeCell ref="Y10:AB10"/>
    <mergeCell ref="B9:F9"/>
    <mergeCell ref="G9:I9"/>
    <mergeCell ref="J9:M9"/>
    <mergeCell ref="N9:P9"/>
    <mergeCell ref="Y9:AB9"/>
    <mergeCell ref="N23:AB23"/>
    <mergeCell ref="N24:AB24"/>
    <mergeCell ref="A23:M23"/>
    <mergeCell ref="A24:M24"/>
    <mergeCell ref="A44:M44"/>
    <mergeCell ref="N44:AB44"/>
    <mergeCell ref="A45:M45"/>
    <mergeCell ref="N45:AB45"/>
    <mergeCell ref="A5:A6"/>
    <mergeCell ref="B5:F6"/>
    <mergeCell ref="G5:I6"/>
    <mergeCell ref="J5:M6"/>
    <mergeCell ref="N5:AS5"/>
    <mergeCell ref="A27:A28"/>
    <mergeCell ref="B27:F28"/>
    <mergeCell ref="G27:I28"/>
    <mergeCell ref="J27:M28"/>
    <mergeCell ref="N27:AS27"/>
    <mergeCell ref="B7:F7"/>
    <mergeCell ref="G7:I7"/>
    <mergeCell ref="J7:M7"/>
    <mergeCell ref="N7:P7"/>
    <mergeCell ref="Y7:AB7"/>
    <mergeCell ref="B8:F8"/>
  </mergeCells>
  <phoneticPr fontId="5"/>
  <printOptions horizontalCentered="1"/>
  <pageMargins left="0.78740157480314965" right="0.78740157480314965" top="0.59055118110236227" bottom="0.59055118110236227" header="0.51181102362204722" footer="0.51181102362204722"/>
  <pageSetup paperSize="9" scale="89" fitToHeight="0" orientation="landscape" r:id="rId1"/>
  <headerFooter alignWithMargins="0"/>
  <rowBreaks count="1" manualBreakCount="1">
    <brk id="2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39997558519241921"/>
  </sheetPr>
  <dimension ref="A1:H20"/>
  <sheetViews>
    <sheetView showGridLines="0" view="pageBreakPreview" zoomScaleNormal="100" zoomScaleSheetLayoutView="100" workbookViewId="0"/>
  </sheetViews>
  <sheetFormatPr defaultColWidth="9" defaultRowHeight="18" customHeight="1"/>
  <cols>
    <col min="1" max="1" width="5" style="389" customWidth="1"/>
    <col min="2" max="2" width="11.88671875" style="389" customWidth="1"/>
    <col min="3" max="3" width="11.77734375" style="389" customWidth="1"/>
    <col min="4" max="4" width="24.77734375" style="389" customWidth="1"/>
    <col min="5" max="8" width="13.77734375" style="389" customWidth="1"/>
    <col min="9" max="9" width="2.44140625" style="389" customWidth="1"/>
    <col min="10" max="21" width="3" style="389" customWidth="1"/>
    <col min="22" max="16384" width="9" style="389"/>
  </cols>
  <sheetData>
    <row r="1" spans="1:8" s="1" customFormat="1" ht="18" customHeight="1" thickBot="1">
      <c r="A1" s="86" t="s">
        <v>386</v>
      </c>
    </row>
    <row r="2" spans="1:8" s="1" customFormat="1" ht="18" customHeight="1" thickBot="1">
      <c r="D2" s="367" t="s">
        <v>222</v>
      </c>
      <c r="E2" s="1565">
        <f>【様式７】計画書Ⅱ!U5</f>
        <v>0</v>
      </c>
      <c r="F2" s="1565"/>
      <c r="G2" s="1565"/>
      <c r="H2" s="1566"/>
    </row>
    <row r="3" spans="1:8" s="1" customFormat="1" ht="18" customHeight="1"/>
    <row r="4" spans="1:8" s="1" customFormat="1" ht="18" customHeight="1">
      <c r="A4" s="1166" t="s">
        <v>262</v>
      </c>
      <c r="B4" s="1166"/>
      <c r="C4" s="1166"/>
      <c r="D4" s="1166"/>
      <c r="E4" s="1166"/>
      <c r="F4" s="1166"/>
      <c r="G4" s="1166"/>
      <c r="H4" s="1140"/>
    </row>
    <row r="5" spans="1:8" s="1" customFormat="1" ht="18" customHeight="1" thickBot="1">
      <c r="A5" s="9"/>
      <c r="B5" s="9"/>
      <c r="C5" s="9"/>
      <c r="D5" s="9"/>
      <c r="E5" s="9"/>
      <c r="F5" s="9"/>
      <c r="G5" s="9"/>
    </row>
    <row r="6" spans="1:8" s="1" customFormat="1" ht="30" customHeight="1">
      <c r="A6" s="1567" t="s">
        <v>263</v>
      </c>
      <c r="B6" s="1569" t="s">
        <v>264</v>
      </c>
      <c r="C6" s="1569" t="s">
        <v>265</v>
      </c>
      <c r="D6" s="1569" t="s">
        <v>266</v>
      </c>
      <c r="E6" s="1571" t="s">
        <v>267</v>
      </c>
      <c r="F6" s="1030"/>
      <c r="G6" s="1571" t="s">
        <v>268</v>
      </c>
      <c r="H6" s="1327"/>
    </row>
    <row r="7" spans="1:8" s="1" customFormat="1" ht="54" customHeight="1" thickBot="1">
      <c r="A7" s="1568"/>
      <c r="B7" s="1570"/>
      <c r="C7" s="1570"/>
      <c r="D7" s="1570"/>
      <c r="E7" s="301"/>
      <c r="F7" s="223" t="s">
        <v>459</v>
      </c>
      <c r="G7" s="383"/>
      <c r="H7" s="224" t="s">
        <v>460</v>
      </c>
    </row>
    <row r="8" spans="1:8" s="1" customFormat="1" ht="21.75" customHeight="1">
      <c r="A8" s="302" t="s">
        <v>269</v>
      </c>
      <c r="B8" s="303" t="s">
        <v>270</v>
      </c>
      <c r="C8" s="303" t="s">
        <v>271</v>
      </c>
      <c r="D8" s="303" t="s">
        <v>272</v>
      </c>
      <c r="E8" s="199">
        <v>40000</v>
      </c>
      <c r="F8" s="199"/>
      <c r="G8" s="384"/>
      <c r="H8" s="200"/>
    </row>
    <row r="9" spans="1:8" s="1" customFormat="1" ht="21.75" customHeight="1">
      <c r="A9" s="385" t="s">
        <v>387</v>
      </c>
      <c r="B9" s="303" t="s">
        <v>270</v>
      </c>
      <c r="C9" s="303" t="s">
        <v>271</v>
      </c>
      <c r="D9" s="303" t="s">
        <v>272</v>
      </c>
      <c r="E9" s="199"/>
      <c r="F9" s="199"/>
      <c r="G9" s="384">
        <v>40000</v>
      </c>
      <c r="H9" s="200"/>
    </row>
    <row r="10" spans="1:8" s="1" customFormat="1" ht="21.75" customHeight="1">
      <c r="A10" s="81"/>
      <c r="B10" s="238"/>
      <c r="C10" s="238"/>
      <c r="D10" s="238"/>
      <c r="E10" s="201"/>
      <c r="F10" s="201"/>
      <c r="G10" s="215"/>
      <c r="H10" s="203"/>
    </row>
    <row r="11" spans="1:8" s="1" customFormat="1" ht="21.75" customHeight="1">
      <c r="A11" s="81"/>
      <c r="B11" s="238"/>
      <c r="C11" s="238"/>
      <c r="D11" s="238"/>
      <c r="E11" s="201"/>
      <c r="F11" s="201"/>
      <c r="G11" s="215"/>
      <c r="H11" s="203"/>
    </row>
    <row r="12" spans="1:8" s="1" customFormat="1" ht="21.75" customHeight="1">
      <c r="A12" s="81"/>
      <c r="B12" s="238"/>
      <c r="C12" s="238"/>
      <c r="D12" s="238"/>
      <c r="E12" s="201"/>
      <c r="F12" s="201"/>
      <c r="G12" s="215"/>
      <c r="H12" s="203"/>
    </row>
    <row r="13" spans="1:8" s="1" customFormat="1" ht="21.75" customHeight="1">
      <c r="A13" s="81"/>
      <c r="B13" s="238"/>
      <c r="C13" s="238"/>
      <c r="D13" s="238"/>
      <c r="E13" s="201"/>
      <c r="F13" s="201"/>
      <c r="G13" s="215"/>
      <c r="H13" s="203"/>
    </row>
    <row r="14" spans="1:8" s="1" customFormat="1" ht="21.75" customHeight="1">
      <c r="A14" s="81"/>
      <c r="B14" s="238"/>
      <c r="C14" s="238"/>
      <c r="D14" s="238"/>
      <c r="E14" s="201"/>
      <c r="F14" s="201"/>
      <c r="G14" s="215"/>
      <c r="H14" s="203"/>
    </row>
    <row r="15" spans="1:8" s="1" customFormat="1" ht="21.75" customHeight="1">
      <c r="A15" s="81"/>
      <c r="B15" s="238"/>
      <c r="C15" s="238"/>
      <c r="D15" s="238"/>
      <c r="E15" s="201"/>
      <c r="F15" s="201"/>
      <c r="G15" s="215"/>
      <c r="H15" s="203"/>
    </row>
    <row r="16" spans="1:8" s="1" customFormat="1" ht="21.75" customHeight="1">
      <c r="A16" s="81"/>
      <c r="B16" s="238"/>
      <c r="C16" s="238"/>
      <c r="D16" s="238"/>
      <c r="E16" s="201"/>
      <c r="F16" s="201"/>
      <c r="G16" s="215"/>
      <c r="H16" s="203"/>
    </row>
    <row r="17" spans="1:8" s="1" customFormat="1" ht="21.75" customHeight="1" thickBot="1">
      <c r="A17" s="94"/>
      <c r="B17" s="95"/>
      <c r="C17" s="95"/>
      <c r="D17" s="95"/>
      <c r="E17" s="204"/>
      <c r="F17" s="204"/>
      <c r="G17" s="216"/>
      <c r="H17" s="206"/>
    </row>
    <row r="18" spans="1:8" s="1" customFormat="1" ht="21.75" customHeight="1" thickTop="1" thickBot="1">
      <c r="A18" s="1954" t="s">
        <v>273</v>
      </c>
      <c r="B18" s="1955"/>
      <c r="C18" s="1955"/>
      <c r="D18" s="1956"/>
      <c r="E18" s="386">
        <f>SUM(E10:E17)</f>
        <v>0</v>
      </c>
      <c r="F18" s="386">
        <f>SUM(F10:F17)</f>
        <v>0</v>
      </c>
      <c r="G18" s="387">
        <f>SUM(G10:G17)</f>
        <v>0</v>
      </c>
      <c r="H18" s="388">
        <f>SUM(H10:H17)</f>
        <v>0</v>
      </c>
    </row>
    <row r="19" spans="1:8" s="1" customFormat="1" ht="42" customHeight="1">
      <c r="A19" s="304" t="s">
        <v>193</v>
      </c>
      <c r="B19" s="1561" t="s">
        <v>274</v>
      </c>
      <c r="C19" s="1561"/>
      <c r="D19" s="1561"/>
      <c r="E19" s="1561"/>
      <c r="F19" s="1561"/>
      <c r="G19" s="1561"/>
      <c r="H19" s="1136"/>
    </row>
    <row r="20" spans="1:8" s="1" customFormat="1" ht="18" customHeight="1">
      <c r="A20" s="306"/>
      <c r="B20" s="1563"/>
      <c r="C20" s="1563"/>
      <c r="D20" s="1563"/>
      <c r="E20" s="1563"/>
      <c r="F20" s="1563"/>
      <c r="G20" s="1563"/>
      <c r="H20" s="1563"/>
    </row>
  </sheetData>
  <sheetProtection insertColumns="0" insertRows="0"/>
  <mergeCells count="11">
    <mergeCell ref="B20:H20"/>
    <mergeCell ref="E2:H2"/>
    <mergeCell ref="A18:D18"/>
    <mergeCell ref="A4:H4"/>
    <mergeCell ref="B19:H19"/>
    <mergeCell ref="A6:A7"/>
    <mergeCell ref="B6:B7"/>
    <mergeCell ref="C6:C7"/>
    <mergeCell ref="D6:D7"/>
    <mergeCell ref="E6:F6"/>
    <mergeCell ref="G6:H6"/>
  </mergeCells>
  <phoneticPr fontId="5"/>
  <printOptions horizontalCentered="1"/>
  <pageMargins left="0.78740157480314965" right="0.78740157480314965" top="0.59055118110236227" bottom="0.59055118110236227" header="0.51181102362204722" footer="0.51181102362204722"/>
  <pageSetup paperSize="9" scale="73" orientation="portrait" r:id="rId1"/>
  <headerFooter alignWithMargins="0"/>
  <ignoredErrors>
    <ignoredError sqref="G1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2750-7782-45AB-9D40-0A543C1E903E}">
  <sheetPr>
    <tabColor rgb="FF92D050"/>
    <pageSetUpPr fitToPage="1"/>
  </sheetPr>
  <dimension ref="B1:F81"/>
  <sheetViews>
    <sheetView showGridLines="0" view="pageBreakPreview" zoomScale="80" zoomScaleNormal="80" zoomScaleSheetLayoutView="80" workbookViewId="0">
      <selection activeCell="L13" sqref="L13"/>
    </sheetView>
  </sheetViews>
  <sheetFormatPr defaultRowHeight="13.2"/>
  <cols>
    <col min="1" max="2" width="2.77734375" customWidth="1"/>
    <col min="3" max="3" width="20.77734375" customWidth="1"/>
    <col min="4" max="4" width="15.77734375" customWidth="1"/>
    <col min="5" max="5" width="11" customWidth="1"/>
    <col min="6" max="6" width="80.77734375" customWidth="1"/>
  </cols>
  <sheetData>
    <row r="1" spans="2:6" ht="21">
      <c r="B1" s="874" t="s">
        <v>898</v>
      </c>
      <c r="C1" s="710"/>
      <c r="D1" s="872"/>
      <c r="E1" s="873"/>
      <c r="F1" s="872"/>
    </row>
    <row r="2" spans="2:6">
      <c r="B2" s="872"/>
      <c r="C2" s="872"/>
      <c r="D2" s="872"/>
      <c r="E2" s="873"/>
      <c r="F2" s="872"/>
    </row>
    <row r="3" spans="2:6" s="709" customFormat="1" ht="19.95" customHeight="1">
      <c r="B3" s="709" t="s">
        <v>897</v>
      </c>
      <c r="E3" s="920"/>
    </row>
    <row r="4" spans="2:6">
      <c r="B4" s="1585" t="s">
        <v>692</v>
      </c>
      <c r="C4" s="1585"/>
      <c r="D4" s="1586"/>
      <c r="E4" s="871" t="s">
        <v>691</v>
      </c>
      <c r="F4" s="870" t="s">
        <v>690</v>
      </c>
    </row>
    <row r="5" spans="2:6" ht="19.95" customHeight="1">
      <c r="B5" s="958" t="s">
        <v>896</v>
      </c>
      <c r="C5" s="956"/>
      <c r="D5" s="956"/>
      <c r="E5" s="956"/>
      <c r="F5" s="957"/>
    </row>
    <row r="6" spans="2:6" ht="40.049999999999997" customHeight="1">
      <c r="B6" s="1594" t="s">
        <v>895</v>
      </c>
      <c r="C6" s="1595"/>
      <c r="D6" s="1595"/>
      <c r="E6" s="942" t="s">
        <v>765</v>
      </c>
      <c r="F6" s="946" t="s">
        <v>811</v>
      </c>
    </row>
    <row r="7" spans="2:6" ht="40.049999999999997" customHeight="1">
      <c r="B7" s="1963" t="s">
        <v>894</v>
      </c>
      <c r="C7" s="1602"/>
      <c r="D7" s="1603"/>
      <c r="E7" s="959" t="s">
        <v>666</v>
      </c>
      <c r="F7" s="939" t="s">
        <v>893</v>
      </c>
    </row>
    <row r="8" spans="2:6" ht="40.049999999999997" customHeight="1">
      <c r="B8" s="948"/>
      <c r="C8" s="1674" t="s">
        <v>892</v>
      </c>
      <c r="D8" s="1602"/>
      <c r="E8" s="959" t="s">
        <v>666</v>
      </c>
      <c r="F8" s="939" t="s">
        <v>807</v>
      </c>
    </row>
    <row r="9" spans="2:6" ht="19.95" customHeight="1">
      <c r="B9" s="974" t="s">
        <v>806</v>
      </c>
      <c r="C9" s="975"/>
      <c r="D9" s="975"/>
      <c r="E9" s="976"/>
      <c r="F9" s="977"/>
    </row>
    <row r="10" spans="2:6" ht="62.25" customHeight="1">
      <c r="B10" s="937"/>
      <c r="C10" s="1674" t="s">
        <v>766</v>
      </c>
      <c r="D10" s="1975"/>
      <c r="E10" s="938" t="s">
        <v>666</v>
      </c>
      <c r="F10" s="939" t="s">
        <v>891</v>
      </c>
    </row>
    <row r="11" spans="2:6" ht="40.049999999999997" customHeight="1">
      <c r="B11" s="948"/>
      <c r="C11" s="1674" t="s">
        <v>852</v>
      </c>
      <c r="D11" s="1602"/>
      <c r="E11" s="938" t="s">
        <v>627</v>
      </c>
      <c r="F11" s="939" t="s">
        <v>804</v>
      </c>
    </row>
    <row r="12" spans="2:6" ht="19.95" customHeight="1">
      <c r="B12" s="924" t="s">
        <v>803</v>
      </c>
      <c r="C12" s="923"/>
      <c r="D12" s="923"/>
      <c r="E12" s="904"/>
      <c r="F12" s="922"/>
    </row>
    <row r="13" spans="2:6" ht="40.049999999999997" customHeight="1">
      <c r="B13" s="860"/>
      <c r="C13" s="1572" t="s">
        <v>890</v>
      </c>
      <c r="D13" s="1573"/>
      <c r="E13" s="893" t="s">
        <v>800</v>
      </c>
      <c r="F13" s="855" t="s">
        <v>801</v>
      </c>
    </row>
    <row r="14" spans="2:6" ht="49.95" customHeight="1">
      <c r="B14" s="921"/>
      <c r="C14" s="1607" t="s">
        <v>759</v>
      </c>
      <c r="D14" s="1608"/>
      <c r="E14" s="897" t="s">
        <v>800</v>
      </c>
      <c r="F14" s="833" t="s">
        <v>889</v>
      </c>
    </row>
    <row r="15" spans="2:6" s="709" customFormat="1" ht="19.95" customHeight="1">
      <c r="B15" s="978" t="s">
        <v>888</v>
      </c>
      <c r="C15" s="979"/>
      <c r="D15" s="979"/>
      <c r="E15" s="980"/>
      <c r="F15" s="981"/>
    </row>
    <row r="16" spans="2:6" ht="49.95" customHeight="1">
      <c r="B16" s="1692" t="s">
        <v>797</v>
      </c>
      <c r="C16" s="1702"/>
      <c r="D16" s="1595"/>
      <c r="E16" s="942" t="s">
        <v>666</v>
      </c>
      <c r="F16" s="946" t="s">
        <v>887</v>
      </c>
    </row>
    <row r="17" spans="2:6" ht="19.95" customHeight="1">
      <c r="B17" s="937"/>
      <c r="C17" s="982" t="s">
        <v>886</v>
      </c>
      <c r="D17" s="983"/>
      <c r="E17" s="938" t="s">
        <v>666</v>
      </c>
      <c r="F17" s="939" t="s">
        <v>885</v>
      </c>
    </row>
    <row r="18" spans="2:6" ht="19.95" customHeight="1">
      <c r="B18" s="984"/>
      <c r="C18" s="985" t="s">
        <v>884</v>
      </c>
      <c r="D18" s="986"/>
      <c r="E18" s="938" t="s">
        <v>666</v>
      </c>
      <c r="F18" s="939" t="s">
        <v>883</v>
      </c>
    </row>
    <row r="19" spans="2:6" ht="40.049999999999997" customHeight="1">
      <c r="B19" s="1601" t="s">
        <v>795</v>
      </c>
      <c r="C19" s="1602"/>
      <c r="D19" s="1603"/>
      <c r="E19" s="938" t="s">
        <v>666</v>
      </c>
      <c r="F19" s="939" t="s">
        <v>882</v>
      </c>
    </row>
    <row r="20" spans="2:6" ht="40.049999999999997" customHeight="1">
      <c r="B20" s="1600" t="s">
        <v>793</v>
      </c>
      <c r="C20" s="1703"/>
      <c r="D20" s="1703"/>
      <c r="E20" s="897" t="s">
        <v>627</v>
      </c>
      <c r="F20" s="833" t="s">
        <v>792</v>
      </c>
    </row>
    <row r="21" spans="2:6" s="709" customFormat="1" ht="19.95" customHeight="1">
      <c r="B21" s="978" t="s">
        <v>881</v>
      </c>
      <c r="C21" s="979"/>
      <c r="D21" s="979"/>
      <c r="E21" s="980"/>
      <c r="F21" s="981"/>
    </row>
    <row r="22" spans="2:6" ht="40.049999999999997" customHeight="1">
      <c r="B22" s="1692" t="s">
        <v>880</v>
      </c>
      <c r="C22" s="1702"/>
      <c r="D22" s="1595"/>
      <c r="E22" s="942" t="s">
        <v>765</v>
      </c>
      <c r="F22" s="1974" t="s">
        <v>879</v>
      </c>
    </row>
    <row r="23" spans="2:6" ht="40.049999999999997" customHeight="1">
      <c r="B23" s="1601" t="s">
        <v>878</v>
      </c>
      <c r="C23" s="1602"/>
      <c r="D23" s="1603"/>
      <c r="E23" s="938" t="s">
        <v>666</v>
      </c>
      <c r="F23" s="1974"/>
    </row>
    <row r="24" spans="2:6" ht="79.5" customHeight="1">
      <c r="B24" s="1696" t="s">
        <v>877</v>
      </c>
      <c r="C24" s="1696"/>
      <c r="D24" s="1601"/>
      <c r="E24" s="938" t="s">
        <v>876</v>
      </c>
      <c r="F24" s="939" t="s">
        <v>875</v>
      </c>
    </row>
    <row r="25" spans="2:6" ht="46.5" customHeight="1">
      <c r="B25" s="1971" t="s">
        <v>874</v>
      </c>
      <c r="C25" s="1972"/>
      <c r="D25" s="1973"/>
      <c r="E25" s="938" t="s">
        <v>873</v>
      </c>
      <c r="F25" s="939" t="s">
        <v>872</v>
      </c>
    </row>
    <row r="26" spans="2:6" ht="30" customHeight="1">
      <c r="B26" s="1696" t="s">
        <v>871</v>
      </c>
      <c r="C26" s="1696"/>
      <c r="D26" s="1601"/>
      <c r="E26" s="938" t="s">
        <v>666</v>
      </c>
      <c r="F26" s="943" t="s">
        <v>870</v>
      </c>
    </row>
    <row r="27" spans="2:6" ht="255.6" customHeight="1">
      <c r="B27" s="1589" t="s">
        <v>869</v>
      </c>
      <c r="C27" s="1589"/>
      <c r="D27" s="1591"/>
      <c r="E27" s="893" t="s">
        <v>621</v>
      </c>
      <c r="F27" s="855" t="s">
        <v>868</v>
      </c>
    </row>
    <row r="28" spans="2:6" ht="84" customHeight="1">
      <c r="B28" s="1589" t="s">
        <v>867</v>
      </c>
      <c r="C28" s="1589"/>
      <c r="D28" s="1591"/>
      <c r="E28" s="893" t="s">
        <v>627</v>
      </c>
      <c r="F28" s="855" t="s">
        <v>866</v>
      </c>
    </row>
    <row r="29" spans="2:6" ht="40.049999999999997" customHeight="1">
      <c r="B29" s="1696" t="s">
        <v>865</v>
      </c>
      <c r="C29" s="1696"/>
      <c r="D29" s="1601"/>
      <c r="E29" s="938" t="s">
        <v>627</v>
      </c>
      <c r="F29" s="939" t="s">
        <v>864</v>
      </c>
    </row>
    <row r="30" spans="2:6" ht="66.75" customHeight="1">
      <c r="B30" s="1601" t="s">
        <v>863</v>
      </c>
      <c r="C30" s="1602"/>
      <c r="D30" s="1602"/>
      <c r="E30" s="938" t="s">
        <v>627</v>
      </c>
      <c r="F30" s="939" t="s">
        <v>862</v>
      </c>
    </row>
    <row r="31" spans="2:6" ht="45" customHeight="1">
      <c r="B31" s="1690" t="s">
        <v>861</v>
      </c>
      <c r="C31" s="1690"/>
      <c r="D31" s="1677"/>
      <c r="E31" s="930" t="s">
        <v>666</v>
      </c>
      <c r="F31" s="931" t="s">
        <v>860</v>
      </c>
    </row>
    <row r="32" spans="2:6" s="709" customFormat="1" ht="19.95" customHeight="1">
      <c r="B32" s="978" t="s">
        <v>859</v>
      </c>
      <c r="C32" s="979"/>
      <c r="D32" s="979"/>
      <c r="E32" s="980"/>
      <c r="F32" s="981"/>
    </row>
    <row r="33" spans="2:6" ht="19.95" customHeight="1">
      <c r="B33" s="1969" t="s">
        <v>776</v>
      </c>
      <c r="C33" s="1969"/>
      <c r="D33" s="1970"/>
      <c r="E33" s="940" t="s">
        <v>666</v>
      </c>
      <c r="F33" s="1667" t="s">
        <v>858</v>
      </c>
    </row>
    <row r="34" spans="2:6" ht="19.95" customHeight="1">
      <c r="B34" s="1696" t="s">
        <v>774</v>
      </c>
      <c r="C34" s="1696"/>
      <c r="D34" s="1601"/>
      <c r="E34" s="938" t="s">
        <v>666</v>
      </c>
      <c r="F34" s="1667"/>
    </row>
    <row r="35" spans="2:6" ht="19.95" customHeight="1">
      <c r="B35" s="1696" t="s">
        <v>773</v>
      </c>
      <c r="C35" s="1696"/>
      <c r="D35" s="1601"/>
      <c r="E35" s="938" t="s">
        <v>666</v>
      </c>
      <c r="F35" s="1667"/>
    </row>
    <row r="36" spans="2:6" ht="19.95" customHeight="1">
      <c r="B36" s="1967" t="s">
        <v>772</v>
      </c>
      <c r="C36" s="1967"/>
      <c r="D36" s="1968"/>
      <c r="E36" s="951" t="s">
        <v>666</v>
      </c>
      <c r="F36" s="1695"/>
    </row>
    <row r="37" spans="2:6" s="709" customFormat="1" ht="19.95" customHeight="1">
      <c r="B37" s="978" t="s">
        <v>857</v>
      </c>
      <c r="C37" s="979"/>
      <c r="D37" s="979"/>
      <c r="E37" s="980"/>
      <c r="F37" s="981"/>
    </row>
    <row r="38" spans="2:6" ht="132.6" customHeight="1">
      <c r="B38" s="1691" t="s">
        <v>856</v>
      </c>
      <c r="C38" s="1691"/>
      <c r="D38" s="1692"/>
      <c r="E38" s="942" t="s">
        <v>666</v>
      </c>
      <c r="F38" s="946" t="s">
        <v>855</v>
      </c>
    </row>
    <row r="39" spans="2:6" ht="30" customHeight="1">
      <c r="B39" s="948"/>
      <c r="C39" s="1674" t="s">
        <v>854</v>
      </c>
      <c r="D39" s="1602"/>
      <c r="E39" s="938" t="s">
        <v>642</v>
      </c>
      <c r="F39" s="939" t="s">
        <v>853</v>
      </c>
    </row>
    <row r="40" spans="2:6" ht="19.95" customHeight="1">
      <c r="B40" s="1963" t="s">
        <v>767</v>
      </c>
      <c r="C40" s="1602"/>
      <c r="D40" s="1602"/>
      <c r="E40" s="949"/>
      <c r="F40" s="939"/>
    </row>
    <row r="41" spans="2:6" ht="40.049999999999997" customHeight="1">
      <c r="B41" s="937"/>
      <c r="C41" s="1674" t="s">
        <v>766</v>
      </c>
      <c r="D41" s="1602"/>
      <c r="E41" s="938" t="s">
        <v>765</v>
      </c>
      <c r="F41" s="939" t="s">
        <v>764</v>
      </c>
    </row>
    <row r="42" spans="2:6" ht="40.049999999999997" customHeight="1">
      <c r="B42" s="948"/>
      <c r="C42" s="1674" t="s">
        <v>852</v>
      </c>
      <c r="D42" s="1602"/>
      <c r="E42" s="938" t="s">
        <v>627</v>
      </c>
      <c r="F42" s="939" t="s">
        <v>851</v>
      </c>
    </row>
    <row r="43" spans="2:6" ht="63.75" customHeight="1">
      <c r="B43" s="1964" t="s">
        <v>850</v>
      </c>
      <c r="C43" s="1589"/>
      <c r="D43" s="1591"/>
      <c r="E43" s="893" t="s">
        <v>627</v>
      </c>
      <c r="F43" s="855" t="s">
        <v>849</v>
      </c>
    </row>
    <row r="44" spans="2:6" ht="89.4" customHeight="1">
      <c r="B44" s="1962" t="s">
        <v>848</v>
      </c>
      <c r="C44" s="1608"/>
      <c r="D44" s="1686"/>
      <c r="E44" s="891" t="s">
        <v>627</v>
      </c>
      <c r="F44" s="852" t="s">
        <v>847</v>
      </c>
    </row>
    <row r="45" spans="2:6" ht="19.95" customHeight="1">
      <c r="B45" s="832"/>
      <c r="C45" s="832"/>
      <c r="D45" s="832"/>
      <c r="E45" s="888"/>
      <c r="F45" s="913"/>
    </row>
    <row r="46" spans="2:6" s="709" customFormat="1" ht="19.95" customHeight="1">
      <c r="B46" s="709" t="s">
        <v>846</v>
      </c>
      <c r="E46" s="920"/>
    </row>
    <row r="47" spans="2:6">
      <c r="B47" s="1585" t="s">
        <v>692</v>
      </c>
      <c r="C47" s="1585"/>
      <c r="D47" s="1586"/>
      <c r="E47" s="871" t="s">
        <v>691</v>
      </c>
      <c r="F47" s="870" t="s">
        <v>690</v>
      </c>
    </row>
    <row r="48" spans="2:6" ht="19.95" customHeight="1">
      <c r="B48" s="917" t="s">
        <v>845</v>
      </c>
      <c r="C48" s="916"/>
      <c r="D48" s="916"/>
      <c r="E48" s="916"/>
      <c r="F48" s="915"/>
    </row>
    <row r="49" spans="2:6" ht="40.049999999999997" customHeight="1">
      <c r="B49" s="1965" t="s">
        <v>754</v>
      </c>
      <c r="C49" s="1966"/>
      <c r="D49" s="1966"/>
      <c r="E49" s="919" t="s">
        <v>621</v>
      </c>
      <c r="F49" s="918" t="s">
        <v>844</v>
      </c>
    </row>
    <row r="50" spans="2:6" ht="49.95" customHeight="1">
      <c r="B50" s="1591" t="s">
        <v>836</v>
      </c>
      <c r="C50" s="1575"/>
      <c r="D50" s="1575"/>
      <c r="E50" s="893" t="s">
        <v>621</v>
      </c>
      <c r="F50" s="855" t="s">
        <v>835</v>
      </c>
    </row>
    <row r="51" spans="2:6" ht="40.049999999999997" customHeight="1">
      <c r="B51" s="1671" t="s">
        <v>750</v>
      </c>
      <c r="C51" s="1672"/>
      <c r="D51" s="1672"/>
      <c r="E51" s="869" t="s">
        <v>621</v>
      </c>
      <c r="F51" s="831" t="s">
        <v>843</v>
      </c>
    </row>
    <row r="52" spans="2:6" ht="49.95" customHeight="1">
      <c r="B52" s="1589" t="s">
        <v>742</v>
      </c>
      <c r="C52" s="1589"/>
      <c r="D52" s="1591"/>
      <c r="E52" s="893" t="s">
        <v>621</v>
      </c>
      <c r="F52" s="855" t="s">
        <v>842</v>
      </c>
    </row>
    <row r="53" spans="2:6" ht="40.049999999999997" customHeight="1">
      <c r="B53" s="1591" t="s">
        <v>832</v>
      </c>
      <c r="C53" s="1575"/>
      <c r="D53" s="1575"/>
      <c r="E53" s="893" t="s">
        <v>642</v>
      </c>
      <c r="F53" s="895" t="s">
        <v>831</v>
      </c>
    </row>
    <row r="54" spans="2:6" ht="40.049999999999997" customHeight="1">
      <c r="B54" s="1591" t="s">
        <v>830</v>
      </c>
      <c r="C54" s="1575"/>
      <c r="D54" s="1575"/>
      <c r="E54" s="893" t="s">
        <v>621</v>
      </c>
      <c r="F54" s="895" t="s">
        <v>829</v>
      </c>
    </row>
    <row r="55" spans="2:6" ht="40.049999999999997" customHeight="1">
      <c r="B55" s="1957" t="s">
        <v>828</v>
      </c>
      <c r="C55" s="1575"/>
      <c r="D55" s="1575"/>
      <c r="E55" s="893" t="s">
        <v>621</v>
      </c>
      <c r="F55" s="855" t="s">
        <v>827</v>
      </c>
    </row>
    <row r="56" spans="2:6" ht="49.95" customHeight="1">
      <c r="B56" s="914"/>
      <c r="C56" s="1574" t="s">
        <v>841</v>
      </c>
      <c r="D56" s="1575"/>
      <c r="E56" s="893" t="s">
        <v>627</v>
      </c>
      <c r="F56" s="855" t="s">
        <v>825</v>
      </c>
    </row>
    <row r="57" spans="2:6" ht="40.049999999999997" customHeight="1">
      <c r="B57" s="1601" t="s">
        <v>824</v>
      </c>
      <c r="C57" s="1602"/>
      <c r="D57" s="1602"/>
      <c r="E57" s="938" t="s">
        <v>666</v>
      </c>
      <c r="F57" s="939" t="s">
        <v>840</v>
      </c>
    </row>
    <row r="58" spans="2:6" ht="40.049999999999997" customHeight="1">
      <c r="B58" s="1601" t="s">
        <v>822</v>
      </c>
      <c r="C58" s="1602"/>
      <c r="D58" s="1602"/>
      <c r="E58" s="938" t="s">
        <v>666</v>
      </c>
      <c r="F58" s="987" t="s">
        <v>839</v>
      </c>
    </row>
    <row r="59" spans="2:6" ht="40.049999999999997" customHeight="1">
      <c r="B59" s="1960" t="s">
        <v>820</v>
      </c>
      <c r="C59" s="1961"/>
      <c r="D59" s="1961"/>
      <c r="E59" s="930" t="s">
        <v>666</v>
      </c>
      <c r="F59" s="946" t="s">
        <v>819</v>
      </c>
    </row>
    <row r="60" spans="2:6" ht="19.95" customHeight="1">
      <c r="B60" s="917" t="s">
        <v>838</v>
      </c>
      <c r="C60" s="916"/>
      <c r="D60" s="916"/>
      <c r="E60" s="916"/>
      <c r="F60" s="915"/>
    </row>
    <row r="61" spans="2:6" ht="40.049999999999997" customHeight="1">
      <c r="B61" s="1671" t="s">
        <v>754</v>
      </c>
      <c r="C61" s="1672"/>
      <c r="D61" s="1672"/>
      <c r="E61" s="869" t="s">
        <v>621</v>
      </c>
      <c r="F61" s="830" t="s">
        <v>837</v>
      </c>
    </row>
    <row r="62" spans="2:6" ht="49.95" customHeight="1">
      <c r="B62" s="1591" t="s">
        <v>836</v>
      </c>
      <c r="C62" s="1575"/>
      <c r="D62" s="1575"/>
      <c r="E62" s="893" t="s">
        <v>621</v>
      </c>
      <c r="F62" s="855" t="s">
        <v>835</v>
      </c>
    </row>
    <row r="63" spans="2:6" ht="40.049999999999997" customHeight="1">
      <c r="B63" s="1591" t="s">
        <v>750</v>
      </c>
      <c r="C63" s="1575"/>
      <c r="D63" s="1575"/>
      <c r="E63" s="893" t="s">
        <v>621</v>
      </c>
      <c r="F63" s="855" t="s">
        <v>834</v>
      </c>
    </row>
    <row r="64" spans="2:6" ht="40.049999999999997" customHeight="1">
      <c r="B64" s="1589" t="s">
        <v>742</v>
      </c>
      <c r="C64" s="1589"/>
      <c r="D64" s="1591"/>
      <c r="E64" s="893" t="s">
        <v>621</v>
      </c>
      <c r="F64" s="855" t="s">
        <v>833</v>
      </c>
    </row>
    <row r="65" spans="2:6" ht="40.049999999999997" customHeight="1">
      <c r="B65" s="1591" t="s">
        <v>832</v>
      </c>
      <c r="C65" s="1575"/>
      <c r="D65" s="1575"/>
      <c r="E65" s="893" t="s">
        <v>621</v>
      </c>
      <c r="F65" s="895" t="s">
        <v>831</v>
      </c>
    </row>
    <row r="66" spans="2:6" ht="40.049999999999997" customHeight="1">
      <c r="B66" s="1591" t="s">
        <v>830</v>
      </c>
      <c r="C66" s="1575"/>
      <c r="D66" s="1575"/>
      <c r="E66" s="893" t="s">
        <v>621</v>
      </c>
      <c r="F66" s="895" t="s">
        <v>829</v>
      </c>
    </row>
    <row r="67" spans="2:6" ht="40.049999999999997" customHeight="1">
      <c r="B67" s="1957" t="s">
        <v>828</v>
      </c>
      <c r="C67" s="1575"/>
      <c r="D67" s="1575"/>
      <c r="E67" s="893" t="s">
        <v>621</v>
      </c>
      <c r="F67" s="855" t="s">
        <v>827</v>
      </c>
    </row>
    <row r="68" spans="2:6" ht="49.95" customHeight="1">
      <c r="B68" s="914"/>
      <c r="C68" s="1575" t="s">
        <v>826</v>
      </c>
      <c r="D68" s="1575"/>
      <c r="E68" s="893" t="s">
        <v>627</v>
      </c>
      <c r="F68" s="855" t="s">
        <v>825</v>
      </c>
    </row>
    <row r="69" spans="2:6" ht="40.049999999999997" customHeight="1">
      <c r="B69" s="1601" t="s">
        <v>824</v>
      </c>
      <c r="C69" s="1602"/>
      <c r="D69" s="1602"/>
      <c r="E69" s="938" t="s">
        <v>666</v>
      </c>
      <c r="F69" s="939" t="s">
        <v>823</v>
      </c>
    </row>
    <row r="70" spans="2:6" ht="40.049999999999997" customHeight="1">
      <c r="B70" s="1601" t="s">
        <v>822</v>
      </c>
      <c r="C70" s="1602"/>
      <c r="D70" s="1602"/>
      <c r="E70" s="938" t="s">
        <v>666</v>
      </c>
      <c r="F70" s="988" t="s">
        <v>821</v>
      </c>
    </row>
    <row r="71" spans="2:6" ht="40.049999999999997" customHeight="1">
      <c r="B71" s="1958" t="s">
        <v>820</v>
      </c>
      <c r="C71" s="1959"/>
      <c r="D71" s="1959"/>
      <c r="E71" s="930" t="s">
        <v>666</v>
      </c>
      <c r="F71" s="931" t="s">
        <v>819</v>
      </c>
    </row>
    <row r="72" spans="2:6" ht="19.95" customHeight="1">
      <c r="B72" s="832"/>
      <c r="C72" s="832"/>
      <c r="D72" s="832"/>
      <c r="E72" s="888"/>
      <c r="F72" s="913"/>
    </row>
    <row r="73" spans="2:6" s="709" customFormat="1" ht="19.95" customHeight="1">
      <c r="B73" s="886" t="s">
        <v>818</v>
      </c>
      <c r="C73" s="912"/>
      <c r="D73" s="912"/>
      <c r="E73" s="911"/>
      <c r="F73" s="900"/>
    </row>
    <row r="74" spans="2:6">
      <c r="B74" s="1585" t="s">
        <v>692</v>
      </c>
      <c r="C74" s="1585"/>
      <c r="D74" s="1586"/>
      <c r="E74" s="871" t="s">
        <v>691</v>
      </c>
      <c r="F74" s="870" t="s">
        <v>690</v>
      </c>
    </row>
    <row r="75" spans="2:6" ht="40.049999999999997" customHeight="1">
      <c r="B75" s="1596" t="s">
        <v>705</v>
      </c>
      <c r="C75" s="1596"/>
      <c r="D75" s="1583"/>
      <c r="E75" s="901" t="s">
        <v>627</v>
      </c>
      <c r="F75" s="908" t="s">
        <v>704</v>
      </c>
    </row>
    <row r="76" spans="2:6" ht="40.049999999999997" customHeight="1">
      <c r="B76" s="1589" t="s">
        <v>703</v>
      </c>
      <c r="C76" s="1589"/>
      <c r="D76" s="1591"/>
      <c r="E76" s="893" t="s">
        <v>627</v>
      </c>
      <c r="F76" s="910" t="s">
        <v>702</v>
      </c>
    </row>
    <row r="77" spans="2:6" ht="40.049999999999997" customHeight="1">
      <c r="B77" s="1589" t="s">
        <v>689</v>
      </c>
      <c r="C77" s="1589"/>
      <c r="D77" s="1591"/>
      <c r="E77" s="893" t="s">
        <v>627</v>
      </c>
      <c r="F77" s="855" t="s">
        <v>701</v>
      </c>
    </row>
    <row r="78" spans="2:6" ht="40.049999999999997" customHeight="1">
      <c r="B78" s="1589" t="s">
        <v>700</v>
      </c>
      <c r="C78" s="1589"/>
      <c r="D78" s="1591"/>
      <c r="E78" s="893" t="s">
        <v>627</v>
      </c>
      <c r="F78" s="855" t="s">
        <v>817</v>
      </c>
    </row>
    <row r="79" spans="2:6" ht="49.95" customHeight="1">
      <c r="B79" s="1589" t="s">
        <v>695</v>
      </c>
      <c r="C79" s="1589"/>
      <c r="D79" s="1591"/>
      <c r="E79" s="893" t="s">
        <v>627</v>
      </c>
      <c r="F79" s="855" t="s">
        <v>816</v>
      </c>
    </row>
    <row r="80" spans="2:6" ht="40.049999999999997" customHeight="1">
      <c r="B80" s="1589" t="s">
        <v>697</v>
      </c>
      <c r="C80" s="1589"/>
      <c r="D80" s="1591"/>
      <c r="E80" s="893" t="s">
        <v>627</v>
      </c>
      <c r="F80" s="855" t="s">
        <v>696</v>
      </c>
    </row>
    <row r="81" spans="2:6" ht="49.95" customHeight="1">
      <c r="B81" s="1599" t="s">
        <v>695</v>
      </c>
      <c r="C81" s="1599"/>
      <c r="D81" s="1604"/>
      <c r="E81" s="897" t="s">
        <v>627</v>
      </c>
      <c r="F81" s="833" t="s">
        <v>815</v>
      </c>
    </row>
  </sheetData>
  <mergeCells count="65">
    <mergeCell ref="F22:F23"/>
    <mergeCell ref="B23:D23"/>
    <mergeCell ref="C8:D8"/>
    <mergeCell ref="C11:D11"/>
    <mergeCell ref="C10:D10"/>
    <mergeCell ref="B4:D4"/>
    <mergeCell ref="B6:D6"/>
    <mergeCell ref="B7:D7"/>
    <mergeCell ref="B16:D16"/>
    <mergeCell ref="B22:D22"/>
    <mergeCell ref="B28:D28"/>
    <mergeCell ref="B19:D19"/>
    <mergeCell ref="B20:D20"/>
    <mergeCell ref="C13:D13"/>
    <mergeCell ref="C14:D14"/>
    <mergeCell ref="B24:D24"/>
    <mergeCell ref="B26:D26"/>
    <mergeCell ref="B27:D27"/>
    <mergeCell ref="B25:D25"/>
    <mergeCell ref="F33:F36"/>
    <mergeCell ref="B34:D34"/>
    <mergeCell ref="B35:D35"/>
    <mergeCell ref="B36:D36"/>
    <mergeCell ref="B38:D38"/>
    <mergeCell ref="B33:D33"/>
    <mergeCell ref="B66:D66"/>
    <mergeCell ref="B30:D30"/>
    <mergeCell ref="B59:D59"/>
    <mergeCell ref="B31:D31"/>
    <mergeCell ref="B47:D47"/>
    <mergeCell ref="B44:D44"/>
    <mergeCell ref="B50:D50"/>
    <mergeCell ref="B51:D51"/>
    <mergeCell ref="B52:D52"/>
    <mergeCell ref="B53:D53"/>
    <mergeCell ref="C41:D41"/>
    <mergeCell ref="C39:D39"/>
    <mergeCell ref="B40:D40"/>
    <mergeCell ref="B43:D43"/>
    <mergeCell ref="B49:D49"/>
    <mergeCell ref="C42:D42"/>
    <mergeCell ref="B81:D81"/>
    <mergeCell ref="B67:D67"/>
    <mergeCell ref="C68:D68"/>
    <mergeCell ref="B74:D74"/>
    <mergeCell ref="B69:D69"/>
    <mergeCell ref="B70:D70"/>
    <mergeCell ref="B71:D71"/>
    <mergeCell ref="B76:D76"/>
    <mergeCell ref="B75:D75"/>
    <mergeCell ref="B77:D77"/>
    <mergeCell ref="B78:D78"/>
    <mergeCell ref="B79:D79"/>
    <mergeCell ref="B80:D80"/>
    <mergeCell ref="B29:D29"/>
    <mergeCell ref="B61:D61"/>
    <mergeCell ref="B63:D63"/>
    <mergeCell ref="B64:D64"/>
    <mergeCell ref="B65:D65"/>
    <mergeCell ref="B62:D62"/>
    <mergeCell ref="B54:D54"/>
    <mergeCell ref="B55:D55"/>
    <mergeCell ref="C56:D56"/>
    <mergeCell ref="B57:D57"/>
    <mergeCell ref="B58:D58"/>
  </mergeCells>
  <phoneticPr fontId="5"/>
  <dataValidations count="2">
    <dataValidation type="list" allowBlank="1" showInputMessage="1" showErrorMessage="1" sqref="E7:E8" xr:uid="{EC90D5D4-56F0-4112-94C0-2B40CC38FDFE}">
      <formula1>"入力必須,自動入力,選択入力,該当入力,自動入力及び入力必須"</formula1>
    </dataValidation>
    <dataValidation type="list" allowBlank="1" showInputMessage="1" showErrorMessage="1" sqref="E10:E11 E16:E20 E75:E81 E13:E14 E6 E49:E59 E61:E72 E33:E36 E38:E45 E22:E31" xr:uid="{F4A98DCE-664E-4EF4-BCF8-F2320279060A}">
      <formula1>"入力必須,自動入力,選択入力,該当入力"</formula1>
    </dataValidation>
  </dataValidations>
  <pageMargins left="0.70866141732283472" right="0.70866141732283472" top="0.74803149606299213" bottom="0.74803149606299213" header="0.31496062992125984" footer="0.31496062992125984"/>
  <pageSetup paperSize="9" scale="66" fitToHeight="3"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6" tint="0.39997558519241921"/>
    <pageSetUpPr fitToPage="1"/>
  </sheetPr>
  <dimension ref="A1:AM69"/>
  <sheetViews>
    <sheetView showGridLines="0" view="pageBreakPreview" zoomScale="80" zoomScaleNormal="100" zoomScaleSheetLayoutView="80" workbookViewId="0">
      <selection activeCell="AU15" sqref="AU15"/>
    </sheetView>
  </sheetViews>
  <sheetFormatPr defaultColWidth="9" defaultRowHeight="18" customHeight="1"/>
  <cols>
    <col min="1" max="2" width="1.6640625" style="1" customWidth="1"/>
    <col min="3" max="3" width="3" style="1" customWidth="1"/>
    <col min="4" max="5" width="2.88671875" style="1" customWidth="1"/>
    <col min="6" max="16" width="3" style="1" customWidth="1"/>
    <col min="17" max="17" width="4.6640625" style="1" customWidth="1"/>
    <col min="18" max="18" width="3" style="1" customWidth="1"/>
    <col min="19" max="19" width="3.77734375" style="1" customWidth="1"/>
    <col min="20" max="22" width="3" style="1" customWidth="1"/>
    <col min="23" max="23" width="3.77734375" style="1" customWidth="1"/>
    <col min="24" max="24" width="3" style="1" customWidth="1"/>
    <col min="25" max="34" width="3.21875" style="1" customWidth="1"/>
    <col min="35" max="35" width="3" style="1" customWidth="1"/>
    <col min="36" max="36" width="1.6640625" style="1" customWidth="1"/>
    <col min="37" max="37" width="3" style="1" customWidth="1"/>
    <col min="38" max="39" width="3" style="1" hidden="1" customWidth="1"/>
    <col min="40" max="45" width="3" style="1" customWidth="1"/>
    <col min="46" max="16384" width="9" style="1"/>
  </cols>
  <sheetData>
    <row r="1" spans="1:38" ht="18" customHeight="1">
      <c r="B1" s="86" t="s">
        <v>388</v>
      </c>
      <c r="AL1" s="1" t="s">
        <v>181</v>
      </c>
    </row>
    <row r="2" spans="1:38" ht="18" customHeight="1">
      <c r="B2" s="1199" t="s">
        <v>564</v>
      </c>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row>
    <row r="3" spans="1:38" ht="18" customHeight="1" thickBot="1">
      <c r="A3" s="354"/>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9"/>
      <c r="AG3" s="9"/>
      <c r="AJ3" s="354"/>
      <c r="AK3" s="355"/>
    </row>
    <row r="4" spans="1:38" ht="18" customHeight="1">
      <c r="D4" s="10"/>
      <c r="E4" s="10"/>
      <c r="F4" s="10"/>
      <c r="G4" s="10"/>
      <c r="H4" s="10"/>
      <c r="I4" s="10"/>
      <c r="J4" s="10"/>
      <c r="K4" s="10"/>
      <c r="L4" s="10"/>
      <c r="M4" s="10"/>
      <c r="N4" s="10"/>
      <c r="O4" s="10"/>
      <c r="P4" s="1023" t="s">
        <v>8</v>
      </c>
      <c r="Q4" s="1024"/>
      <c r="R4" s="1024"/>
      <c r="S4" s="1024"/>
      <c r="T4" s="1024"/>
      <c r="U4" s="1024"/>
      <c r="V4" s="2002" t="str">
        <f>【様式６】実績報告書Ⅰ!V4</f>
        <v>藤沢市</v>
      </c>
      <c r="W4" s="2003"/>
      <c r="X4" s="2003"/>
      <c r="Y4" s="2003"/>
      <c r="Z4" s="2003"/>
      <c r="AA4" s="2003"/>
      <c r="AB4" s="2003"/>
      <c r="AC4" s="2003"/>
      <c r="AD4" s="2003"/>
      <c r="AE4" s="2003"/>
      <c r="AF4" s="2003"/>
      <c r="AG4" s="2003"/>
      <c r="AH4" s="2004"/>
    </row>
    <row r="5" spans="1:38" ht="18" customHeight="1">
      <c r="D5" s="10"/>
      <c r="E5" s="10"/>
      <c r="F5" s="10"/>
      <c r="G5" s="10"/>
      <c r="H5" s="10"/>
      <c r="I5" s="10"/>
      <c r="J5" s="10"/>
      <c r="K5" s="10"/>
      <c r="L5" s="10"/>
      <c r="M5" s="10"/>
      <c r="N5" s="10"/>
      <c r="O5" s="10"/>
      <c r="P5" s="1011" t="s">
        <v>10</v>
      </c>
      <c r="Q5" s="1012"/>
      <c r="R5" s="1012"/>
      <c r="S5" s="1012"/>
      <c r="T5" s="1012"/>
      <c r="U5" s="1012"/>
      <c r="V5" s="1984">
        <f>【様式６】実績報告書Ⅰ!V5</f>
        <v>0</v>
      </c>
      <c r="W5" s="1985"/>
      <c r="X5" s="1985"/>
      <c r="Y5" s="1985"/>
      <c r="Z5" s="1985"/>
      <c r="AA5" s="1985"/>
      <c r="AB5" s="1985"/>
      <c r="AC5" s="1985"/>
      <c r="AD5" s="1985"/>
      <c r="AE5" s="1985"/>
      <c r="AF5" s="1985"/>
      <c r="AG5" s="1985"/>
      <c r="AH5" s="1986"/>
    </row>
    <row r="6" spans="1:38" ht="18" customHeight="1">
      <c r="D6" s="10"/>
      <c r="E6" s="10"/>
      <c r="F6" s="10"/>
      <c r="G6" s="10"/>
      <c r="H6" s="10"/>
      <c r="I6" s="10"/>
      <c r="J6" s="10"/>
      <c r="K6" s="10"/>
      <c r="L6" s="10"/>
      <c r="M6" s="10"/>
      <c r="N6" s="10"/>
      <c r="O6" s="10"/>
      <c r="P6" s="2000" t="s">
        <v>12</v>
      </c>
      <c r="Q6" s="2001"/>
      <c r="R6" s="2001"/>
      <c r="S6" s="2001"/>
      <c r="T6" s="2001"/>
      <c r="U6" s="2001"/>
      <c r="V6" s="1984">
        <f>【様式６】実績報告書Ⅰ!V6</f>
        <v>0</v>
      </c>
      <c r="W6" s="1985"/>
      <c r="X6" s="1985"/>
      <c r="Y6" s="1985"/>
      <c r="Z6" s="1985"/>
      <c r="AA6" s="1985"/>
      <c r="AB6" s="1985"/>
      <c r="AC6" s="1985"/>
      <c r="AD6" s="1985"/>
      <c r="AE6" s="1985"/>
      <c r="AF6" s="1985"/>
      <c r="AG6" s="1985"/>
      <c r="AH6" s="1986"/>
    </row>
    <row r="7" spans="1:38" ht="18" customHeight="1" thickBot="1">
      <c r="D7" s="10"/>
      <c r="E7" s="10"/>
      <c r="F7" s="10"/>
      <c r="G7" s="10"/>
      <c r="H7" s="10"/>
      <c r="I7" s="10"/>
      <c r="J7" s="10"/>
      <c r="K7" s="10"/>
      <c r="L7" s="10"/>
      <c r="M7" s="10"/>
      <c r="N7" s="10"/>
      <c r="O7" s="10"/>
      <c r="P7" s="1992" t="s">
        <v>14</v>
      </c>
      <c r="Q7" s="1993"/>
      <c r="R7" s="1993"/>
      <c r="S7" s="1993"/>
      <c r="T7" s="1993"/>
      <c r="U7" s="1993"/>
      <c r="V7" s="64">
        <f>【様式６】実績報告書Ⅰ!V7</f>
        <v>0</v>
      </c>
      <c r="W7" s="85">
        <f>【様式６】実績報告書Ⅰ!W7</f>
        <v>0</v>
      </c>
      <c r="X7" s="64">
        <f>【様式６】実績報告書Ⅰ!X7</f>
        <v>0</v>
      </c>
      <c r="Y7" s="62">
        <f>【様式６】実績報告書Ⅰ!Y7</f>
        <v>0</v>
      </c>
      <c r="Z7" s="85">
        <f>【様式６】実績報告書Ⅰ!Z7</f>
        <v>0</v>
      </c>
      <c r="AA7" s="64">
        <f>【様式６】実績報告書Ⅰ!AA7</f>
        <v>0</v>
      </c>
      <c r="AB7" s="85">
        <f>【様式６】実績報告書Ⅰ!AB7</f>
        <v>0</v>
      </c>
      <c r="AC7" s="64">
        <f>【様式６】実績報告書Ⅰ!AC7</f>
        <v>0</v>
      </c>
      <c r="AD7" s="62">
        <f>【様式６】実績報告書Ⅰ!AD7</f>
        <v>0</v>
      </c>
      <c r="AE7" s="62">
        <f>【様式６】実績報告書Ⅰ!AE7</f>
        <v>0</v>
      </c>
      <c r="AF7" s="62">
        <f>【様式６】実績報告書Ⅰ!AF7</f>
        <v>0</v>
      </c>
      <c r="AG7" s="85">
        <f>【様式６】実績報告書Ⅰ!AG7</f>
        <v>0</v>
      </c>
      <c r="AH7" s="65">
        <f>【様式６】実績報告書Ⅰ!AH7</f>
        <v>0</v>
      </c>
    </row>
    <row r="8" spans="1:38" ht="9" customHeight="1">
      <c r="S8" s="241"/>
      <c r="T8" s="241"/>
      <c r="U8" s="241"/>
      <c r="V8" s="241"/>
      <c r="W8" s="241"/>
      <c r="X8" s="241"/>
      <c r="Y8" s="241"/>
      <c r="Z8" s="241"/>
    </row>
    <row r="9" spans="1:38" ht="18" customHeight="1" thickBot="1">
      <c r="B9" s="1" t="s">
        <v>565</v>
      </c>
    </row>
    <row r="10" spans="1:38" ht="30" customHeight="1">
      <c r="C10" s="307" t="s">
        <v>77</v>
      </c>
      <c r="D10" s="307" t="s">
        <v>566</v>
      </c>
      <c r="E10" s="250"/>
      <c r="F10" s="250"/>
      <c r="G10" s="250"/>
      <c r="H10" s="250"/>
      <c r="I10" s="250"/>
      <c r="J10" s="250"/>
      <c r="K10" s="250"/>
      <c r="L10" s="250"/>
      <c r="M10" s="250"/>
      <c r="N10" s="250"/>
      <c r="O10" s="250"/>
      <c r="P10" s="250"/>
      <c r="Q10" s="285"/>
      <c r="R10" s="1996">
        <f>事業者入力!R21</f>
        <v>0</v>
      </c>
      <c r="S10" s="1997"/>
      <c r="T10" s="1997"/>
      <c r="U10" s="1997"/>
      <c r="V10" s="1997"/>
      <c r="W10" s="1997"/>
      <c r="X10" s="1997"/>
      <c r="Y10" s="1997"/>
      <c r="Z10" s="1997"/>
      <c r="AA10" s="1997"/>
      <c r="AB10" s="1997"/>
      <c r="AC10" s="1997"/>
      <c r="AD10" s="1997"/>
      <c r="AE10" s="1997"/>
      <c r="AF10" s="1997"/>
      <c r="AG10" s="1997"/>
      <c r="AH10" s="1997"/>
      <c r="AI10" s="308" t="s">
        <v>188</v>
      </c>
    </row>
    <row r="11" spans="1:38" ht="46.5" customHeight="1">
      <c r="C11" s="1806" t="s">
        <v>84</v>
      </c>
      <c r="D11" s="1734" t="s">
        <v>567</v>
      </c>
      <c r="E11" s="1987"/>
      <c r="F11" s="1989"/>
      <c r="G11" s="1735"/>
      <c r="H11" s="1735"/>
      <c r="I11" s="1735"/>
      <c r="J11" s="1735"/>
      <c r="K11" s="1735"/>
      <c r="L11" s="1735"/>
      <c r="M11" s="1735"/>
      <c r="N11" s="1735"/>
      <c r="O11" s="1735"/>
      <c r="P11" s="1735"/>
      <c r="Q11" s="1736"/>
      <c r="R11" s="1998">
        <f>'【様式６別添１】賃金改善明細書（職員別）'!AC44+R12</f>
        <v>0</v>
      </c>
      <c r="S11" s="1999"/>
      <c r="T11" s="1999"/>
      <c r="U11" s="1999"/>
      <c r="V11" s="1999"/>
      <c r="W11" s="1999"/>
      <c r="X11" s="1999"/>
      <c r="Y11" s="1999"/>
      <c r="Z11" s="1999"/>
      <c r="AA11" s="1999"/>
      <c r="AB11" s="1999"/>
      <c r="AC11" s="1999"/>
      <c r="AD11" s="1999"/>
      <c r="AE11" s="1999"/>
      <c r="AF11" s="1999"/>
      <c r="AG11" s="1999"/>
      <c r="AH11" s="1999"/>
      <c r="AI11" s="338" t="s">
        <v>188</v>
      </c>
    </row>
    <row r="12" spans="1:38" ht="29.25" customHeight="1">
      <c r="C12" s="1991"/>
      <c r="D12" s="742"/>
      <c r="E12" s="743"/>
      <c r="F12" s="1989" t="s">
        <v>574</v>
      </c>
      <c r="G12" s="1989"/>
      <c r="H12" s="1989"/>
      <c r="I12" s="1989"/>
      <c r="J12" s="1989"/>
      <c r="K12" s="1989"/>
      <c r="L12" s="1989"/>
      <c r="M12" s="1989"/>
      <c r="N12" s="1989"/>
      <c r="O12" s="1989"/>
      <c r="P12" s="1989"/>
      <c r="Q12" s="1990"/>
      <c r="R12" s="1708">
        <f>'【様式６別添１】賃金改善明細書（職員別）'!AC44*事業者入力!X21</f>
        <v>0</v>
      </c>
      <c r="S12" s="1709"/>
      <c r="T12" s="1709"/>
      <c r="U12" s="1709"/>
      <c r="V12" s="1709"/>
      <c r="W12" s="1709"/>
      <c r="X12" s="1709"/>
      <c r="Y12" s="1709"/>
      <c r="Z12" s="1709"/>
      <c r="AA12" s="1709"/>
      <c r="AB12" s="1709"/>
      <c r="AC12" s="1709"/>
      <c r="AD12" s="1709"/>
      <c r="AE12" s="1709"/>
      <c r="AF12" s="1709"/>
      <c r="AG12" s="1709"/>
      <c r="AH12" s="1709"/>
      <c r="AI12" s="309" t="s">
        <v>188</v>
      </c>
    </row>
    <row r="13" spans="1:38" ht="18.75" customHeight="1">
      <c r="C13" s="1773" t="s">
        <v>206</v>
      </c>
      <c r="D13" s="1734" t="s">
        <v>568</v>
      </c>
      <c r="E13" s="1987"/>
      <c r="F13" s="1987"/>
      <c r="G13" s="1084"/>
      <c r="H13" s="1084"/>
      <c r="I13" s="1084"/>
      <c r="J13" s="1084"/>
      <c r="K13" s="1084"/>
      <c r="L13" s="1084"/>
      <c r="M13" s="1084"/>
      <c r="N13" s="1084"/>
      <c r="O13" s="1084"/>
      <c r="P13" s="1084"/>
      <c r="Q13" s="1988"/>
      <c r="R13" s="1741" t="s">
        <v>276</v>
      </c>
      <c r="S13" s="1742"/>
      <c r="T13" s="1742"/>
      <c r="U13" s="1742"/>
      <c r="V13" s="1742"/>
      <c r="W13" s="1742"/>
      <c r="X13" s="1742"/>
      <c r="Y13" s="1742"/>
      <c r="Z13" s="1742"/>
      <c r="AA13" s="1741" t="s">
        <v>277</v>
      </c>
      <c r="AB13" s="1742"/>
      <c r="AC13" s="1742"/>
      <c r="AD13" s="1742"/>
      <c r="AE13" s="1742"/>
      <c r="AF13" s="1742"/>
      <c r="AG13" s="1742"/>
      <c r="AH13" s="1742"/>
      <c r="AI13" s="1743"/>
    </row>
    <row r="14" spans="1:38" ht="30" customHeight="1">
      <c r="C14" s="1774"/>
      <c r="D14" s="1738"/>
      <c r="E14" s="1739"/>
      <c r="F14" s="1739"/>
      <c r="G14" s="1739"/>
      <c r="H14" s="1739"/>
      <c r="I14" s="1739"/>
      <c r="J14" s="1739"/>
      <c r="K14" s="1739"/>
      <c r="L14" s="1739"/>
      <c r="M14" s="1739"/>
      <c r="N14" s="1739"/>
      <c r="O14" s="1739"/>
      <c r="P14" s="1739"/>
      <c r="Q14" s="1740"/>
      <c r="R14" s="1744" t="str">
        <f>IF(R10-R11&gt;0,TEXT(R10-R11,"#,##0円"),"残額なし")</f>
        <v>残額なし</v>
      </c>
      <c r="S14" s="1745"/>
      <c r="T14" s="1745"/>
      <c r="U14" s="1745"/>
      <c r="V14" s="1745"/>
      <c r="W14" s="1745"/>
      <c r="X14" s="1745"/>
      <c r="Y14" s="1745"/>
      <c r="Z14" s="1746"/>
      <c r="AA14" s="1747"/>
      <c r="AB14" s="1748"/>
      <c r="AC14" s="1748"/>
      <c r="AD14" s="1748"/>
      <c r="AE14" s="1748"/>
      <c r="AF14" s="1748"/>
      <c r="AG14" s="1748"/>
      <c r="AH14" s="1748"/>
      <c r="AI14" s="1749"/>
    </row>
    <row r="15" spans="1:38" ht="17.100000000000001" customHeight="1">
      <c r="C15" s="1806" t="s">
        <v>186</v>
      </c>
      <c r="D15" s="1756" t="s">
        <v>278</v>
      </c>
      <c r="E15" s="1994"/>
      <c r="F15" s="1994"/>
      <c r="G15" s="1757"/>
      <c r="H15" s="1757"/>
      <c r="I15" s="1757"/>
      <c r="J15" s="1757"/>
      <c r="K15" s="1758"/>
      <c r="L15" s="411"/>
      <c r="M15" s="411"/>
      <c r="N15" s="411"/>
      <c r="O15" s="411"/>
      <c r="P15" s="411"/>
      <c r="Q15" s="311"/>
      <c r="R15" s="90"/>
      <c r="S15" s="1767" t="s">
        <v>279</v>
      </c>
      <c r="T15" s="1767"/>
      <c r="U15" s="1767"/>
      <c r="V15" s="1767"/>
      <c r="W15" s="1767"/>
      <c r="X15" s="1767"/>
      <c r="Y15" s="1767"/>
      <c r="Z15" s="1767"/>
      <c r="AA15" s="1767"/>
      <c r="AB15" s="1767"/>
      <c r="AC15" s="1767"/>
      <c r="AD15" s="1767"/>
      <c r="AE15" s="1767"/>
      <c r="AF15" s="1767"/>
      <c r="AG15" s="1767"/>
      <c r="AH15" s="1767"/>
      <c r="AI15" s="1768"/>
    </row>
    <row r="16" spans="1:38" ht="17.100000000000001" customHeight="1">
      <c r="C16" s="1807"/>
      <c r="D16" s="1737" t="s">
        <v>389</v>
      </c>
      <c r="E16" s="1995"/>
      <c r="F16" s="1995"/>
      <c r="G16" s="1356"/>
      <c r="H16" s="1356"/>
      <c r="I16" s="1356"/>
      <c r="J16" s="1356"/>
      <c r="K16" s="1356"/>
      <c r="L16" s="1356"/>
      <c r="M16" s="1356"/>
      <c r="N16" s="1356"/>
      <c r="O16" s="1356"/>
      <c r="P16" s="1356"/>
      <c r="Q16" s="1670"/>
      <c r="R16" s="90"/>
      <c r="S16" s="1779" t="s">
        <v>281</v>
      </c>
      <c r="T16" s="1779"/>
      <c r="U16" s="1779"/>
      <c r="V16" s="1779"/>
      <c r="W16" s="1779"/>
      <c r="X16" s="1779"/>
      <c r="Y16" s="1779"/>
      <c r="Z16" s="1779"/>
      <c r="AA16" s="1779"/>
      <c r="AB16" s="1779"/>
      <c r="AC16" s="1779"/>
      <c r="AD16" s="1779"/>
      <c r="AE16" s="1779"/>
      <c r="AF16" s="1779"/>
      <c r="AG16" s="1779"/>
      <c r="AH16" s="1779"/>
      <c r="AI16" s="1780"/>
    </row>
    <row r="17" spans="2:35" ht="17.100000000000001" customHeight="1">
      <c r="C17" s="1807"/>
      <c r="D17" s="1353"/>
      <c r="E17" s="1356"/>
      <c r="F17" s="1356"/>
      <c r="G17" s="1356"/>
      <c r="H17" s="1356"/>
      <c r="I17" s="1356"/>
      <c r="J17" s="1356"/>
      <c r="K17" s="1356"/>
      <c r="L17" s="1356"/>
      <c r="M17" s="1356"/>
      <c r="N17" s="1356"/>
      <c r="O17" s="1356"/>
      <c r="P17" s="1356"/>
      <c r="Q17" s="1670"/>
      <c r="R17" s="90"/>
      <c r="S17" s="1781" t="s">
        <v>282</v>
      </c>
      <c r="T17" s="1781"/>
      <c r="U17" s="1781"/>
      <c r="V17" s="1781"/>
      <c r="W17" s="1781"/>
      <c r="X17" s="1781"/>
      <c r="Y17" s="1781"/>
      <c r="Z17" s="1781"/>
      <c r="AA17" s="1781"/>
      <c r="AB17" s="1781"/>
      <c r="AC17" s="1781"/>
      <c r="AD17" s="1781"/>
      <c r="AE17" s="1781"/>
      <c r="AF17" s="1781"/>
      <c r="AG17" s="1781"/>
      <c r="AH17" s="1781"/>
      <c r="AI17" s="1782"/>
    </row>
    <row r="18" spans="2:35" ht="17.100000000000001" customHeight="1">
      <c r="C18" s="1807"/>
      <c r="D18" s="1738"/>
      <c r="E18" s="1739"/>
      <c r="F18" s="1739"/>
      <c r="G18" s="1739"/>
      <c r="H18" s="1739"/>
      <c r="I18" s="1739"/>
      <c r="J18" s="1739"/>
      <c r="K18" s="1739"/>
      <c r="L18" s="1739"/>
      <c r="M18" s="1739"/>
      <c r="N18" s="1739"/>
      <c r="O18" s="1739"/>
      <c r="P18" s="1739"/>
      <c r="Q18" s="1740"/>
      <c r="R18" s="90"/>
      <c r="S18" s="1783" t="s">
        <v>283</v>
      </c>
      <c r="T18" s="1783"/>
      <c r="U18" s="1783"/>
      <c r="V18" s="1783"/>
      <c r="W18" s="1783"/>
      <c r="X18" s="1783"/>
      <c r="Y18" s="1783"/>
      <c r="Z18" s="1783"/>
      <c r="AA18" s="1783"/>
      <c r="AB18" s="1783"/>
      <c r="AC18" s="1783"/>
      <c r="AD18" s="1783"/>
      <c r="AE18" s="1783"/>
      <c r="AF18" s="1783"/>
      <c r="AG18" s="1783"/>
      <c r="AH18" s="1783"/>
      <c r="AI18" s="1784"/>
    </row>
    <row r="19" spans="2:35" ht="36.75" customHeight="1" thickBot="1">
      <c r="C19" s="1976"/>
      <c r="D19" s="1979" t="s">
        <v>440</v>
      </c>
      <c r="E19" s="1426"/>
      <c r="F19" s="1426"/>
      <c r="G19" s="1980"/>
      <c r="H19" s="1980"/>
      <c r="I19" s="1980"/>
      <c r="J19" s="1980"/>
      <c r="K19" s="1980"/>
      <c r="L19" s="1980"/>
      <c r="M19" s="1980"/>
      <c r="N19" s="1980"/>
      <c r="O19" s="1980"/>
      <c r="P19" s="1980"/>
      <c r="Q19" s="1981"/>
      <c r="R19" s="1714"/>
      <c r="S19" s="1715"/>
      <c r="T19" s="1715"/>
      <c r="U19" s="1715"/>
      <c r="V19" s="1715"/>
      <c r="W19" s="1715"/>
      <c r="X19" s="1715"/>
      <c r="Y19" s="1715"/>
      <c r="Z19" s="1715"/>
      <c r="AA19" s="1715"/>
      <c r="AB19" s="1715"/>
      <c r="AC19" s="1715"/>
      <c r="AD19" s="1715"/>
      <c r="AE19" s="1715"/>
      <c r="AF19" s="1715"/>
      <c r="AG19" s="1715"/>
      <c r="AH19" s="1715"/>
      <c r="AI19" s="1716"/>
    </row>
    <row r="20" spans="2:35" ht="17.25" customHeight="1">
      <c r="S20" s="241"/>
      <c r="T20" s="241"/>
      <c r="U20" s="241"/>
      <c r="V20" s="241"/>
      <c r="W20" s="241"/>
      <c r="X20" s="241"/>
      <c r="Y20" s="241"/>
      <c r="Z20" s="241"/>
    </row>
    <row r="21" spans="2:35" ht="17.25" customHeight="1" thickBot="1">
      <c r="B21" s="1" t="s">
        <v>286</v>
      </c>
      <c r="S21" s="241"/>
      <c r="T21" s="241"/>
      <c r="U21" s="241"/>
      <c r="V21" s="241"/>
      <c r="W21" s="241"/>
      <c r="X21" s="241"/>
      <c r="Y21" s="241"/>
      <c r="Z21" s="241"/>
    </row>
    <row r="22" spans="2:35" ht="18" customHeight="1" thickBot="1">
      <c r="C22" s="2005" t="s">
        <v>77</v>
      </c>
      <c r="D22" s="1449" t="s">
        <v>287</v>
      </c>
      <c r="E22" s="1717"/>
      <c r="F22" s="1717"/>
      <c r="G22" s="1717"/>
      <c r="H22" s="1717"/>
      <c r="I22" s="1717"/>
      <c r="J22" s="1717"/>
      <c r="K22" s="1717"/>
      <c r="L22" s="1717"/>
      <c r="M22" s="1717"/>
      <c r="N22" s="1717"/>
      <c r="O22" s="1717"/>
      <c r="P22" s="1717"/>
      <c r="Q22" s="1718"/>
      <c r="R22" s="2007" t="s">
        <v>325</v>
      </c>
      <c r="S22" s="1886"/>
      <c r="T22" s="741">
        <f>事業者入力!P21</f>
        <v>0</v>
      </c>
      <c r="U22" s="356" t="s">
        <v>63</v>
      </c>
      <c r="V22" s="1886" t="s">
        <v>326</v>
      </c>
      <c r="W22" s="1886"/>
      <c r="X22" s="741">
        <f>事業者入力!Q21</f>
        <v>0</v>
      </c>
      <c r="Y22" s="120" t="s">
        <v>63</v>
      </c>
      <c r="Z22" s="93"/>
      <c r="AA22" s="11"/>
      <c r="AB22" s="11"/>
      <c r="AC22" s="11"/>
      <c r="AD22" s="11"/>
      <c r="AE22" s="11"/>
      <c r="AF22" s="11"/>
      <c r="AG22" s="11"/>
      <c r="AH22" s="11"/>
      <c r="AI22" s="11"/>
    </row>
    <row r="23" spans="2:35" ht="18" customHeight="1">
      <c r="C23" s="2006"/>
      <c r="D23" s="1899"/>
      <c r="E23" s="1900"/>
      <c r="F23" s="1900"/>
      <c r="G23" s="1900"/>
      <c r="H23" s="1900"/>
      <c r="I23" s="1900"/>
      <c r="J23" s="1900"/>
      <c r="K23" s="1900"/>
      <c r="L23" s="1900"/>
      <c r="M23" s="1900"/>
      <c r="N23" s="1900"/>
      <c r="O23" s="1900"/>
      <c r="P23" s="1900"/>
      <c r="Q23" s="1901"/>
      <c r="R23" s="1982">
        <f>ROUNDDOWN(事業者入力!M21-R42+R44,-3)</f>
        <v>0</v>
      </c>
      <c r="S23" s="1983"/>
      <c r="T23" s="1983"/>
      <c r="U23" s="1983"/>
      <c r="V23" s="1983"/>
      <c r="W23" s="1983"/>
      <c r="X23" s="1983"/>
      <c r="Y23" s="1983"/>
      <c r="Z23" s="2008"/>
      <c r="AA23" s="2008"/>
      <c r="AB23" s="2008"/>
      <c r="AC23" s="2008"/>
      <c r="AD23" s="2008"/>
      <c r="AE23" s="2008"/>
      <c r="AF23" s="2008"/>
      <c r="AG23" s="2008"/>
      <c r="AH23" s="2008"/>
      <c r="AI23" s="66" t="s">
        <v>188</v>
      </c>
    </row>
    <row r="24" spans="2:35" ht="33.9" customHeight="1">
      <c r="C24" s="243"/>
      <c r="D24" s="118"/>
      <c r="E24" s="174"/>
      <c r="F24" s="174"/>
      <c r="G24" s="1883" t="s">
        <v>288</v>
      </c>
      <c r="H24" s="1409"/>
      <c r="I24" s="1409"/>
      <c r="J24" s="1409"/>
      <c r="K24" s="1409"/>
      <c r="L24" s="1409"/>
      <c r="M24" s="1409"/>
      <c r="N24" s="1409"/>
      <c r="O24" s="1409"/>
      <c r="P24" s="1409"/>
      <c r="Q24" s="1410"/>
      <c r="R24" s="1982" t="str">
        <f>IF(AA49="加算Ⅱ新規事由あり",ROUNDDOWN(事業者入力!O21-R43+R45,-3),"")</f>
        <v/>
      </c>
      <c r="S24" s="1983"/>
      <c r="T24" s="1983"/>
      <c r="U24" s="1983"/>
      <c r="V24" s="1983"/>
      <c r="W24" s="1983"/>
      <c r="X24" s="1983"/>
      <c r="Y24" s="1983"/>
      <c r="Z24" s="1983"/>
      <c r="AA24" s="1983"/>
      <c r="AB24" s="1983"/>
      <c r="AC24" s="1983"/>
      <c r="AD24" s="1983"/>
      <c r="AE24" s="1983"/>
      <c r="AF24" s="1983"/>
      <c r="AG24" s="1983"/>
      <c r="AH24" s="1983"/>
      <c r="AI24" s="68" t="s">
        <v>188</v>
      </c>
    </row>
    <row r="25" spans="2:35" ht="17.100000000000001" customHeight="1" thickBot="1">
      <c r="C25" s="296" t="s">
        <v>206</v>
      </c>
      <c r="D25" s="1415" t="s">
        <v>191</v>
      </c>
      <c r="E25" s="1415"/>
      <c r="F25" s="1720"/>
      <c r="G25" s="1720"/>
      <c r="H25" s="1720"/>
      <c r="I25" s="1720"/>
      <c r="J25" s="1720"/>
      <c r="K25" s="1720"/>
      <c r="L25" s="1720"/>
      <c r="M25" s="1720"/>
      <c r="N25" s="1720"/>
      <c r="O25" s="1720"/>
      <c r="P25" s="1720"/>
      <c r="Q25" s="1720"/>
      <c r="R25" s="1721" t="s">
        <v>559</v>
      </c>
      <c r="S25" s="1721"/>
      <c r="T25" s="1721"/>
      <c r="U25" s="1721"/>
      <c r="V25" s="1721"/>
      <c r="W25" s="1721"/>
      <c r="X25" s="1721"/>
      <c r="Y25" s="1721"/>
      <c r="Z25" s="1721"/>
      <c r="AA25" s="1721"/>
      <c r="AB25" s="1721"/>
      <c r="AC25" s="1721"/>
      <c r="AD25" s="1721"/>
      <c r="AE25" s="1721"/>
      <c r="AF25" s="1721"/>
      <c r="AG25" s="1721"/>
      <c r="AH25" s="1721"/>
      <c r="AI25" s="1722"/>
    </row>
    <row r="26" spans="2:35" ht="42.75" customHeight="1">
      <c r="C26" s="328" t="s">
        <v>25</v>
      </c>
      <c r="D26" s="1394" t="s">
        <v>390</v>
      </c>
      <c r="E26" s="1394"/>
      <c r="F26" s="1394"/>
      <c r="G26" s="1394"/>
      <c r="H26" s="1394"/>
      <c r="I26" s="1394"/>
      <c r="J26" s="1394"/>
      <c r="K26" s="1394"/>
      <c r="L26" s="1394"/>
      <c r="M26" s="1394"/>
      <c r="N26" s="1394"/>
      <c r="O26" s="1394"/>
      <c r="P26" s="1394"/>
      <c r="Q26" s="1394"/>
      <c r="R26" s="1394"/>
      <c r="S26" s="1394"/>
      <c r="T26" s="1394"/>
      <c r="U26" s="1394"/>
      <c r="V26" s="1394"/>
      <c r="W26" s="1394"/>
      <c r="X26" s="1394"/>
      <c r="Y26" s="1394"/>
      <c r="Z26" s="1394"/>
      <c r="AA26" s="1394"/>
      <c r="AB26" s="1394"/>
      <c r="AC26" s="1394"/>
      <c r="AD26" s="1394"/>
      <c r="AE26" s="1394"/>
      <c r="AF26" s="1394"/>
      <c r="AG26" s="1394"/>
      <c r="AH26" s="1394"/>
      <c r="AI26" s="1394"/>
    </row>
    <row r="27" spans="2:35" ht="17.100000000000001" customHeight="1">
      <c r="C27" s="268"/>
      <c r="D27" s="121"/>
      <c r="E27" s="121"/>
      <c r="F27" s="121"/>
      <c r="G27" s="121"/>
      <c r="H27" s="121"/>
      <c r="I27" s="121"/>
      <c r="J27" s="121"/>
      <c r="K27" s="121"/>
      <c r="L27" s="121"/>
      <c r="M27" s="121"/>
      <c r="N27" s="121"/>
      <c r="O27" s="121"/>
      <c r="P27" s="121"/>
      <c r="Q27" s="121"/>
      <c r="R27" s="268"/>
      <c r="S27" s="268"/>
      <c r="T27" s="268"/>
      <c r="U27" s="268"/>
      <c r="V27" s="268"/>
      <c r="W27" s="268"/>
      <c r="X27" s="268"/>
      <c r="Y27" s="268"/>
      <c r="Z27" s="268"/>
      <c r="AA27" s="268"/>
      <c r="AB27" s="268"/>
      <c r="AC27" s="268"/>
      <c r="AD27" s="268"/>
      <c r="AE27" s="268"/>
      <c r="AF27" s="268"/>
      <c r="AG27" s="268"/>
      <c r="AH27" s="268"/>
      <c r="AI27" s="268"/>
    </row>
    <row r="28" spans="2:35" ht="17.100000000000001" customHeight="1" thickBot="1">
      <c r="B28" s="82" t="s">
        <v>391</v>
      </c>
      <c r="C28" s="122"/>
      <c r="D28" s="121"/>
      <c r="E28" s="121"/>
      <c r="F28" s="121"/>
      <c r="G28" s="121"/>
      <c r="H28" s="121"/>
      <c r="I28" s="121"/>
      <c r="J28" s="121"/>
      <c r="K28" s="121"/>
      <c r="L28" s="121"/>
      <c r="M28" s="121"/>
      <c r="N28" s="121"/>
      <c r="O28" s="121"/>
      <c r="P28" s="121"/>
      <c r="Q28" s="121"/>
      <c r="R28" s="268"/>
      <c r="S28" s="268"/>
      <c r="T28" s="268"/>
      <c r="U28" s="268"/>
      <c r="V28" s="268"/>
      <c r="W28" s="268"/>
      <c r="X28" s="268"/>
      <c r="Y28" s="268"/>
      <c r="Z28" s="268"/>
      <c r="AA28" s="268"/>
      <c r="AB28" s="268"/>
      <c r="AC28" s="268"/>
      <c r="AD28" s="268"/>
      <c r="AE28" s="268"/>
      <c r="AF28" s="268"/>
      <c r="AG28" s="268"/>
      <c r="AH28" s="268"/>
      <c r="AI28" s="268"/>
    </row>
    <row r="29" spans="2:35" ht="33.9" customHeight="1">
      <c r="C29" s="233" t="s">
        <v>77</v>
      </c>
      <c r="D29" s="1416" t="s">
        <v>508</v>
      </c>
      <c r="E29" s="1206"/>
      <c r="F29" s="1206"/>
      <c r="G29" s="1206"/>
      <c r="H29" s="1206"/>
      <c r="I29" s="1206"/>
      <c r="J29" s="1206"/>
      <c r="K29" s="1206"/>
      <c r="L29" s="1206"/>
      <c r="M29" s="1206"/>
      <c r="N29" s="1206"/>
      <c r="O29" s="1206"/>
      <c r="P29" s="1206"/>
      <c r="Q29" s="1417"/>
      <c r="R29" s="1752">
        <f>ROUNDDOWN(R30+R39,-3)</f>
        <v>0</v>
      </c>
      <c r="S29" s="1753"/>
      <c r="T29" s="1753"/>
      <c r="U29" s="1753"/>
      <c r="V29" s="1753"/>
      <c r="W29" s="1753"/>
      <c r="X29" s="1753"/>
      <c r="Y29" s="1753"/>
      <c r="Z29" s="1753"/>
      <c r="AA29" s="1753"/>
      <c r="AB29" s="1753"/>
      <c r="AC29" s="1753"/>
      <c r="AD29" s="1753"/>
      <c r="AE29" s="1753"/>
      <c r="AF29" s="1753"/>
      <c r="AG29" s="1753"/>
      <c r="AH29" s="1753"/>
      <c r="AI29" s="232" t="s">
        <v>188</v>
      </c>
    </row>
    <row r="30" spans="2:35" ht="17.100000000000001" customHeight="1">
      <c r="C30" s="173"/>
      <c r="F30" s="123" t="s">
        <v>509</v>
      </c>
      <c r="G30" s="124"/>
      <c r="H30" s="124"/>
      <c r="I30" s="124"/>
      <c r="J30" s="124"/>
      <c r="K30" s="124"/>
      <c r="L30" s="124"/>
      <c r="M30" s="124"/>
      <c r="N30" s="124"/>
      <c r="O30" s="124"/>
      <c r="P30" s="124"/>
      <c r="Q30" s="125"/>
      <c r="R30" s="1723">
        <f>R31-R32-R34-R38</f>
        <v>0</v>
      </c>
      <c r="S30" s="1724"/>
      <c r="T30" s="1724"/>
      <c r="U30" s="1724"/>
      <c r="V30" s="1724"/>
      <c r="W30" s="1724"/>
      <c r="X30" s="1724"/>
      <c r="Y30" s="1724"/>
      <c r="Z30" s="1724"/>
      <c r="AA30" s="1724"/>
      <c r="AB30" s="1724"/>
      <c r="AC30" s="1724"/>
      <c r="AD30" s="1724"/>
      <c r="AE30" s="1724"/>
      <c r="AF30" s="1724"/>
      <c r="AG30" s="1724"/>
      <c r="AH30" s="1724"/>
      <c r="AI30" s="67" t="s">
        <v>188</v>
      </c>
    </row>
    <row r="31" spans="2:35" ht="54.75" customHeight="1">
      <c r="C31" s="173"/>
      <c r="F31" s="126"/>
      <c r="G31" s="1380" t="s">
        <v>456</v>
      </c>
      <c r="H31" s="1381"/>
      <c r="I31" s="1381"/>
      <c r="J31" s="1381"/>
      <c r="K31" s="1381"/>
      <c r="L31" s="1381"/>
      <c r="M31" s="1381"/>
      <c r="N31" s="1381"/>
      <c r="O31" s="1381"/>
      <c r="P31" s="1381"/>
      <c r="Q31" s="1382"/>
      <c r="R31" s="1378">
        <f>【様式８別添１】内訳書!T21+【様式８別添１】内訳書!T42+R32</f>
        <v>0</v>
      </c>
      <c r="S31" s="1379"/>
      <c r="T31" s="1379"/>
      <c r="U31" s="1379"/>
      <c r="V31" s="1379"/>
      <c r="W31" s="1379"/>
      <c r="X31" s="1379"/>
      <c r="Y31" s="1379"/>
      <c r="Z31" s="1379"/>
      <c r="AA31" s="1379"/>
      <c r="AB31" s="1379"/>
      <c r="AC31" s="1379"/>
      <c r="AD31" s="1379"/>
      <c r="AE31" s="1379"/>
      <c r="AF31" s="1379"/>
      <c r="AG31" s="1379"/>
      <c r="AH31" s="1379"/>
      <c r="AI31" s="67" t="s">
        <v>188</v>
      </c>
    </row>
    <row r="32" spans="2:35" ht="33.75" customHeight="1">
      <c r="C32" s="173"/>
      <c r="F32" s="126"/>
      <c r="G32" s="1380" t="s">
        <v>575</v>
      </c>
      <c r="H32" s="1381"/>
      <c r="I32" s="1381"/>
      <c r="J32" s="1381"/>
      <c r="K32" s="1381"/>
      <c r="L32" s="1381"/>
      <c r="M32" s="1381"/>
      <c r="N32" s="1381"/>
      <c r="O32" s="1381"/>
      <c r="P32" s="1381"/>
      <c r="Q32" s="1382"/>
      <c r="R32" s="1378">
        <f>'【様式６別添１】賃金改善明細書（職員別）'!AC44</f>
        <v>0</v>
      </c>
      <c r="S32" s="1379"/>
      <c r="T32" s="1379"/>
      <c r="U32" s="1379"/>
      <c r="V32" s="1379"/>
      <c r="W32" s="1379"/>
      <c r="X32" s="1379"/>
      <c r="Y32" s="1379"/>
      <c r="Z32" s="1379"/>
      <c r="AA32" s="1379"/>
      <c r="AB32" s="1379"/>
      <c r="AC32" s="1379"/>
      <c r="AD32" s="1379"/>
      <c r="AE32" s="1379"/>
      <c r="AF32" s="1379"/>
      <c r="AG32" s="1379"/>
      <c r="AH32" s="1379"/>
      <c r="AI32" s="67" t="s">
        <v>188</v>
      </c>
    </row>
    <row r="33" spans="2:35" ht="39" hidden="1" customHeight="1">
      <c r="C33" s="173"/>
      <c r="F33" s="126"/>
      <c r="G33" s="578" t="s">
        <v>336</v>
      </c>
      <c r="H33" s="1381" t="s">
        <v>337</v>
      </c>
      <c r="I33" s="1881"/>
      <c r="J33" s="1881"/>
      <c r="K33" s="1881"/>
      <c r="L33" s="1881"/>
      <c r="M33" s="1881"/>
      <c r="N33" s="1881"/>
      <c r="O33" s="1881"/>
      <c r="P33" s="1881"/>
      <c r="Q33" s="1882"/>
      <c r="R33" s="351"/>
      <c r="S33" s="352"/>
      <c r="T33" s="352"/>
      <c r="U33" s="352"/>
      <c r="V33" s="352"/>
      <c r="W33" s="352"/>
      <c r="X33" s="352"/>
      <c r="Y33" s="352"/>
      <c r="Z33" s="352"/>
      <c r="AA33" s="352"/>
      <c r="AB33" s="352"/>
      <c r="AC33" s="352"/>
      <c r="AD33" s="352"/>
      <c r="AE33" s="352"/>
      <c r="AF33" s="352"/>
      <c r="AG33" s="352"/>
      <c r="AH33" s="352"/>
      <c r="AI33" s="67" t="s">
        <v>188</v>
      </c>
    </row>
    <row r="34" spans="2:35" ht="17.100000000000001" customHeight="1">
      <c r="C34" s="173"/>
      <c r="F34" s="127"/>
      <c r="G34" s="123" t="s">
        <v>504</v>
      </c>
      <c r="H34" s="124"/>
      <c r="I34" s="588"/>
      <c r="J34" s="588"/>
      <c r="K34" s="588"/>
      <c r="L34" s="588"/>
      <c r="M34" s="588"/>
      <c r="N34" s="588"/>
      <c r="O34" s="588"/>
      <c r="P34" s="588"/>
      <c r="Q34" s="589"/>
      <c r="R34" s="1712">
        <f>R35+R36-R37</f>
        <v>0</v>
      </c>
      <c r="S34" s="1713"/>
      <c r="T34" s="1713"/>
      <c r="U34" s="1713"/>
      <c r="V34" s="1713"/>
      <c r="W34" s="1713"/>
      <c r="X34" s="1713"/>
      <c r="Y34" s="1713"/>
      <c r="Z34" s="1713"/>
      <c r="AA34" s="1713"/>
      <c r="AB34" s="1713"/>
      <c r="AC34" s="1713"/>
      <c r="AD34" s="1713"/>
      <c r="AE34" s="1713"/>
      <c r="AF34" s="1713"/>
      <c r="AG34" s="1713"/>
      <c r="AH34" s="1713"/>
      <c r="AI34" s="68" t="s">
        <v>188</v>
      </c>
    </row>
    <row r="35" spans="2:35" ht="96" customHeight="1">
      <c r="C35" s="173"/>
      <c r="F35" s="126"/>
      <c r="G35" s="128"/>
      <c r="H35" s="1376" t="s">
        <v>511</v>
      </c>
      <c r="I35" s="1142"/>
      <c r="J35" s="1142"/>
      <c r="K35" s="1142"/>
      <c r="L35" s="1142"/>
      <c r="M35" s="1142"/>
      <c r="N35" s="1142"/>
      <c r="O35" s="1142"/>
      <c r="P35" s="1142"/>
      <c r="Q35" s="1377"/>
      <c r="R35" s="1977"/>
      <c r="S35" s="1978"/>
      <c r="T35" s="1978"/>
      <c r="U35" s="1978"/>
      <c r="V35" s="1978"/>
      <c r="W35" s="1978"/>
      <c r="X35" s="1978"/>
      <c r="Y35" s="1978"/>
      <c r="Z35" s="1978"/>
      <c r="AA35" s="1978"/>
      <c r="AB35" s="1978"/>
      <c r="AC35" s="1978"/>
      <c r="AD35" s="1978"/>
      <c r="AE35" s="1978"/>
      <c r="AF35" s="1978"/>
      <c r="AG35" s="1978"/>
      <c r="AH35" s="1978"/>
      <c r="AI35" s="66" t="s">
        <v>188</v>
      </c>
    </row>
    <row r="36" spans="2:35" ht="45" customHeight="1">
      <c r="C36" s="173"/>
      <c r="F36" s="126"/>
      <c r="G36" s="538"/>
      <c r="H36" s="1380" t="s">
        <v>338</v>
      </c>
      <c r="I36" s="1381"/>
      <c r="J36" s="1381"/>
      <c r="K36" s="1381"/>
      <c r="L36" s="1381"/>
      <c r="M36" s="1381"/>
      <c r="N36" s="1381"/>
      <c r="O36" s="1381"/>
      <c r="P36" s="1381"/>
      <c r="Q36" s="1382"/>
      <c r="R36" s="1866"/>
      <c r="S36" s="1867"/>
      <c r="T36" s="1867"/>
      <c r="U36" s="1867"/>
      <c r="V36" s="1867"/>
      <c r="W36" s="1867"/>
      <c r="X36" s="1867"/>
      <c r="Y36" s="1867"/>
      <c r="Z36" s="1867"/>
      <c r="AA36" s="1867"/>
      <c r="AB36" s="1867"/>
      <c r="AC36" s="1867"/>
      <c r="AD36" s="1867"/>
      <c r="AE36" s="1867"/>
      <c r="AF36" s="1867"/>
      <c r="AG36" s="1867"/>
      <c r="AH36" s="1867"/>
      <c r="AI36" s="67" t="s">
        <v>188</v>
      </c>
    </row>
    <row r="37" spans="2:35" ht="39.75" customHeight="1">
      <c r="C37" s="173"/>
      <c r="F37" s="126"/>
      <c r="G37" s="555"/>
      <c r="H37" s="1380" t="s">
        <v>474</v>
      </c>
      <c r="I37" s="1381"/>
      <c r="J37" s="1381"/>
      <c r="K37" s="1381"/>
      <c r="L37" s="1381"/>
      <c r="M37" s="1381"/>
      <c r="N37" s="1381"/>
      <c r="O37" s="1381"/>
      <c r="P37" s="1381"/>
      <c r="Q37" s="1382"/>
      <c r="R37" s="1378">
        <f>'【様式６別添１】賃金改善明細書（職員別）'!V44</f>
        <v>0</v>
      </c>
      <c r="S37" s="1379"/>
      <c r="T37" s="1379"/>
      <c r="U37" s="1379"/>
      <c r="V37" s="1379"/>
      <c r="W37" s="1379"/>
      <c r="X37" s="1379"/>
      <c r="Y37" s="1379"/>
      <c r="Z37" s="1379"/>
      <c r="AA37" s="1379"/>
      <c r="AB37" s="1379"/>
      <c r="AC37" s="1379"/>
      <c r="AD37" s="1379"/>
      <c r="AE37" s="1379"/>
      <c r="AF37" s="1379"/>
      <c r="AG37" s="1379"/>
      <c r="AH37" s="1379"/>
      <c r="AI37" s="67" t="s">
        <v>188</v>
      </c>
    </row>
    <row r="38" spans="2:35" ht="62.25" customHeight="1">
      <c r="C38" s="173"/>
      <c r="F38" s="129"/>
      <c r="G38" s="1376" t="s">
        <v>506</v>
      </c>
      <c r="H38" s="1142"/>
      <c r="I38" s="1142"/>
      <c r="J38" s="1142"/>
      <c r="K38" s="1142"/>
      <c r="L38" s="1142"/>
      <c r="M38" s="1142"/>
      <c r="N38" s="1142"/>
      <c r="O38" s="1142"/>
      <c r="P38" s="1142"/>
      <c r="Q38" s="1377"/>
      <c r="R38" s="1866"/>
      <c r="S38" s="1867"/>
      <c r="T38" s="1867"/>
      <c r="U38" s="1867"/>
      <c r="V38" s="1867"/>
      <c r="W38" s="1867"/>
      <c r="X38" s="1867"/>
      <c r="Y38" s="1867"/>
      <c r="Z38" s="1867"/>
      <c r="AA38" s="1867"/>
      <c r="AB38" s="1867"/>
      <c r="AC38" s="1867"/>
      <c r="AD38" s="1867"/>
      <c r="AE38" s="1867"/>
      <c r="AF38" s="1867"/>
      <c r="AG38" s="1867"/>
      <c r="AH38" s="1867"/>
      <c r="AI38" s="67" t="s">
        <v>188</v>
      </c>
    </row>
    <row r="39" spans="2:35" ht="17.100000000000001" customHeight="1" thickBot="1">
      <c r="C39" s="130"/>
      <c r="D39" s="11"/>
      <c r="E39" s="11"/>
      <c r="F39" s="239" t="s">
        <v>510</v>
      </c>
      <c r="G39" s="240"/>
      <c r="H39" s="240"/>
      <c r="I39" s="240"/>
      <c r="J39" s="240"/>
      <c r="K39" s="240"/>
      <c r="L39" s="240"/>
      <c r="M39" s="240"/>
      <c r="N39" s="240"/>
      <c r="O39" s="240"/>
      <c r="P39" s="240"/>
      <c r="Q39" s="131"/>
      <c r="R39" s="2014">
        <f>IFERROR(IF(AA49="加算Ⅱ新規事由あり",【様式８別添１】内訳書!T21+【様式８別添１】内訳書!T42,0),0)</f>
        <v>0</v>
      </c>
      <c r="S39" s="2015"/>
      <c r="T39" s="2015"/>
      <c r="U39" s="2015"/>
      <c r="V39" s="2015"/>
      <c r="W39" s="2015"/>
      <c r="X39" s="2015"/>
      <c r="Y39" s="2015"/>
      <c r="Z39" s="2015"/>
      <c r="AA39" s="2015"/>
      <c r="AB39" s="2015"/>
      <c r="AC39" s="2015"/>
      <c r="AD39" s="2015"/>
      <c r="AE39" s="2015"/>
      <c r="AF39" s="2015"/>
      <c r="AG39" s="2015"/>
      <c r="AH39" s="2015"/>
      <c r="AI39" s="92" t="s">
        <v>188</v>
      </c>
    </row>
    <row r="40" spans="2:35" ht="6" customHeight="1">
      <c r="C40" s="121"/>
      <c r="D40" s="357"/>
      <c r="E40" s="357"/>
      <c r="F40" s="358"/>
      <c r="G40" s="358"/>
      <c r="H40" s="358"/>
      <c r="I40" s="358"/>
      <c r="J40" s="358"/>
      <c r="K40" s="358"/>
      <c r="L40" s="358"/>
      <c r="M40" s="358"/>
      <c r="N40" s="358"/>
      <c r="O40" s="358"/>
      <c r="P40" s="358"/>
      <c r="Q40" s="358"/>
      <c r="R40" s="359"/>
      <c r="S40" s="359"/>
      <c r="T40" s="359"/>
      <c r="U40" s="359"/>
      <c r="V40" s="359"/>
      <c r="W40" s="359"/>
      <c r="X40" s="359"/>
      <c r="Y40" s="359"/>
      <c r="Z40" s="359"/>
      <c r="AA40" s="359"/>
      <c r="AB40" s="359"/>
      <c r="AC40" s="359"/>
      <c r="AD40" s="359"/>
      <c r="AE40" s="359"/>
      <c r="AF40" s="359"/>
      <c r="AG40" s="359"/>
      <c r="AH40" s="359"/>
    </row>
    <row r="41" spans="2:35" ht="18" customHeight="1" thickBot="1">
      <c r="B41" s="1" t="s">
        <v>392</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row>
    <row r="42" spans="2:35" s="57" customFormat="1" ht="18" customHeight="1">
      <c r="C42" s="233" t="s">
        <v>77</v>
      </c>
      <c r="D42" s="1449" t="s">
        <v>294</v>
      </c>
      <c r="E42" s="1754"/>
      <c r="F42" s="1754"/>
      <c r="G42" s="1754"/>
      <c r="H42" s="1754"/>
      <c r="I42" s="1754"/>
      <c r="J42" s="1754"/>
      <c r="K42" s="1754"/>
      <c r="L42" s="1754"/>
      <c r="M42" s="1754"/>
      <c r="N42" s="1754"/>
      <c r="O42" s="1754"/>
      <c r="P42" s="1754"/>
      <c r="Q42" s="368"/>
      <c r="R42" s="1446">
        <f>IFERROR(SUMIF(【様式８別添２】一覧表!D9:D17,【様式８】実績報告書Ⅱ!V5,【様式８別添２】一覧表!E9:E17),0)</f>
        <v>0</v>
      </c>
      <c r="S42" s="1447"/>
      <c r="T42" s="1447"/>
      <c r="U42" s="1447"/>
      <c r="V42" s="1447"/>
      <c r="W42" s="1447"/>
      <c r="X42" s="1447"/>
      <c r="Y42" s="1447"/>
      <c r="Z42" s="1447"/>
      <c r="AA42" s="1447"/>
      <c r="AB42" s="1447"/>
      <c r="AC42" s="1447"/>
      <c r="AD42" s="1447"/>
      <c r="AE42" s="1447"/>
      <c r="AF42" s="1447"/>
      <c r="AG42" s="1447"/>
      <c r="AH42" s="1448"/>
      <c r="AI42" s="89" t="s">
        <v>188</v>
      </c>
    </row>
    <row r="43" spans="2:35" s="57" customFormat="1" ht="18" customHeight="1">
      <c r="C43" s="173"/>
      <c r="D43" s="118"/>
      <c r="E43" s="174"/>
      <c r="F43" s="174"/>
      <c r="G43" s="174"/>
      <c r="H43" s="1431" t="s">
        <v>205</v>
      </c>
      <c r="I43" s="1432"/>
      <c r="J43" s="1432"/>
      <c r="K43" s="1432"/>
      <c r="L43" s="1432"/>
      <c r="M43" s="1432"/>
      <c r="N43" s="1432"/>
      <c r="O43" s="1432"/>
      <c r="P43" s="1432"/>
      <c r="Q43" s="1441"/>
      <c r="R43" s="1802">
        <f>IFERROR(SUMIF(【様式８別添２】一覧表!D9:D17,【様式８】実績報告書Ⅱ!V5,【様式８別添２】一覧表!F9:F17),0)</f>
        <v>0</v>
      </c>
      <c r="S43" s="1384"/>
      <c r="T43" s="1384"/>
      <c r="U43" s="1384"/>
      <c r="V43" s="1384"/>
      <c r="W43" s="1384"/>
      <c r="X43" s="1384"/>
      <c r="Y43" s="1384"/>
      <c r="Z43" s="1384"/>
      <c r="AA43" s="1384"/>
      <c r="AB43" s="1384"/>
      <c r="AC43" s="1384"/>
      <c r="AD43" s="1384"/>
      <c r="AE43" s="1384"/>
      <c r="AF43" s="1384"/>
      <c r="AG43" s="1384"/>
      <c r="AH43" s="1384"/>
      <c r="AI43" s="112" t="s">
        <v>188</v>
      </c>
    </row>
    <row r="44" spans="2:35" s="57" customFormat="1" ht="18" customHeight="1">
      <c r="C44" s="242" t="s">
        <v>206</v>
      </c>
      <c r="D44" s="1369" t="s">
        <v>295</v>
      </c>
      <c r="E44" s="1826"/>
      <c r="F44" s="1826"/>
      <c r="G44" s="1826"/>
      <c r="H44" s="1826"/>
      <c r="I44" s="1826"/>
      <c r="J44" s="1826"/>
      <c r="K44" s="1826"/>
      <c r="L44" s="1826"/>
      <c r="M44" s="1826"/>
      <c r="N44" s="1826"/>
      <c r="O44" s="1826"/>
      <c r="P44" s="1826"/>
      <c r="Q44" s="369"/>
      <c r="R44" s="1802">
        <f>IFERROR(SUMIF(【様式８別添２】一覧表!D9:D17,【様式８】実績報告書Ⅱ!V5,【様式８別添２】一覧表!G9:G17),0)</f>
        <v>0</v>
      </c>
      <c r="S44" s="1384"/>
      <c r="T44" s="1384"/>
      <c r="U44" s="1384"/>
      <c r="V44" s="1384"/>
      <c r="W44" s="1384"/>
      <c r="X44" s="1384"/>
      <c r="Y44" s="1384"/>
      <c r="Z44" s="1384"/>
      <c r="AA44" s="1384"/>
      <c r="AB44" s="1384"/>
      <c r="AC44" s="1384"/>
      <c r="AD44" s="1384"/>
      <c r="AE44" s="1384"/>
      <c r="AF44" s="1384"/>
      <c r="AG44" s="1384"/>
      <c r="AH44" s="1384"/>
      <c r="AI44" s="112" t="s">
        <v>188</v>
      </c>
    </row>
    <row r="45" spans="2:35" s="57" customFormat="1" ht="18" customHeight="1" thickBot="1">
      <c r="C45" s="130"/>
      <c r="D45" s="226"/>
      <c r="E45" s="227"/>
      <c r="F45" s="227"/>
      <c r="G45" s="227"/>
      <c r="H45" s="1442" t="s">
        <v>208</v>
      </c>
      <c r="I45" s="1414"/>
      <c r="J45" s="1414"/>
      <c r="K45" s="1414"/>
      <c r="L45" s="1414"/>
      <c r="M45" s="1414"/>
      <c r="N45" s="1414"/>
      <c r="O45" s="1414"/>
      <c r="P45" s="1414"/>
      <c r="Q45" s="1443"/>
      <c r="R45" s="1797">
        <f>IFERROR(SUMIF(【様式８別添２】一覧表!D9:D17,【様式８】実績報告書Ⅱ!V5,【様式８別添２】一覧表!H9:H17),0)</f>
        <v>0</v>
      </c>
      <c r="S45" s="1798"/>
      <c r="T45" s="1798"/>
      <c r="U45" s="1798"/>
      <c r="V45" s="1798"/>
      <c r="W45" s="1798"/>
      <c r="X45" s="1798"/>
      <c r="Y45" s="1798"/>
      <c r="Z45" s="1798"/>
      <c r="AA45" s="1798"/>
      <c r="AB45" s="1798"/>
      <c r="AC45" s="1798"/>
      <c r="AD45" s="1798"/>
      <c r="AE45" s="1798"/>
      <c r="AF45" s="1798"/>
      <c r="AG45" s="1798"/>
      <c r="AH45" s="1798"/>
      <c r="AI45" s="73" t="s">
        <v>188</v>
      </c>
    </row>
    <row r="46" spans="2:35" ht="18" customHeight="1">
      <c r="C46" s="70" t="s">
        <v>393</v>
      </c>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2:35" ht="18" customHeight="1">
      <c r="C47" s="121"/>
      <c r="D47" s="357"/>
      <c r="E47" s="357"/>
      <c r="F47" s="358"/>
      <c r="G47" s="358"/>
      <c r="H47" s="358"/>
      <c r="I47" s="358"/>
      <c r="J47" s="358"/>
      <c r="K47" s="358"/>
      <c r="L47" s="358"/>
      <c r="M47" s="358"/>
      <c r="N47" s="358"/>
      <c r="O47" s="358"/>
      <c r="P47" s="358"/>
      <c r="Q47" s="358"/>
      <c r="R47" s="359"/>
      <c r="S47" s="359"/>
      <c r="T47" s="359"/>
      <c r="U47" s="359"/>
      <c r="V47" s="359"/>
      <c r="W47" s="359"/>
      <c r="X47" s="359"/>
      <c r="Y47" s="359"/>
      <c r="Z47" s="359"/>
      <c r="AA47" s="359"/>
      <c r="AB47" s="359"/>
      <c r="AC47" s="359"/>
      <c r="AD47" s="359"/>
      <c r="AE47" s="359"/>
      <c r="AF47" s="359"/>
      <c r="AG47" s="359"/>
      <c r="AH47" s="359"/>
    </row>
    <row r="48" spans="2:35" ht="18" customHeight="1" thickBot="1">
      <c r="B48" s="1" t="s">
        <v>297</v>
      </c>
      <c r="C48" s="331"/>
      <c r="D48" s="332"/>
      <c r="E48" s="332"/>
      <c r="F48" s="332"/>
      <c r="G48" s="332"/>
      <c r="H48" s="332"/>
      <c r="I48" s="332"/>
      <c r="J48" s="332"/>
      <c r="K48" s="332"/>
      <c r="L48" s="332"/>
      <c r="M48" s="332"/>
      <c r="N48" s="332"/>
      <c r="O48" s="332"/>
      <c r="P48" s="332"/>
      <c r="Q48" s="332"/>
      <c r="R48" s="174"/>
      <c r="S48" s="174"/>
      <c r="T48" s="174"/>
      <c r="U48" s="174"/>
      <c r="V48" s="174"/>
      <c r="W48" s="174"/>
      <c r="X48" s="174"/>
      <c r="Y48" s="174"/>
      <c r="Z48" s="174"/>
      <c r="AA48" s="174"/>
      <c r="AB48" s="174"/>
      <c r="AC48" s="174"/>
      <c r="AD48" s="174"/>
      <c r="AE48" s="174"/>
      <c r="AF48" s="174"/>
      <c r="AG48" s="174"/>
      <c r="AH48" s="174"/>
    </row>
    <row r="49" spans="3:39" ht="39.9" customHeight="1">
      <c r="C49" s="233" t="s">
        <v>77</v>
      </c>
      <c r="D49" s="2012" t="s">
        <v>394</v>
      </c>
      <c r="E49" s="2012"/>
      <c r="F49" s="2013"/>
      <c r="G49" s="2013"/>
      <c r="H49" s="2013"/>
      <c r="I49" s="2013"/>
      <c r="J49" s="2013"/>
      <c r="K49" s="2013"/>
      <c r="L49" s="2013"/>
      <c r="M49" s="2013"/>
      <c r="N49" s="2013"/>
      <c r="O49" s="2013"/>
      <c r="P49" s="2013"/>
      <c r="Q49" s="2013"/>
      <c r="R49" s="1820" t="s">
        <v>395</v>
      </c>
      <c r="S49" s="1821"/>
      <c r="T49" s="1821"/>
      <c r="U49" s="1821"/>
      <c r="V49" s="1821"/>
      <c r="W49" s="1821"/>
      <c r="X49" s="1821"/>
      <c r="Y49" s="1821"/>
      <c r="Z49" s="1822"/>
      <c r="AA49" s="1823"/>
      <c r="AB49" s="1824"/>
      <c r="AC49" s="1824"/>
      <c r="AD49" s="1824"/>
      <c r="AE49" s="1824"/>
      <c r="AF49" s="1824"/>
      <c r="AG49" s="1824"/>
      <c r="AH49" s="1824"/>
      <c r="AI49" s="1825"/>
      <c r="AM49" s="1" t="s">
        <v>396</v>
      </c>
    </row>
    <row r="50" spans="3:39" ht="99.9" customHeight="1">
      <c r="C50" s="243"/>
      <c r="D50" s="2009" t="s">
        <v>397</v>
      </c>
      <c r="E50" s="2010"/>
      <c r="F50" s="2010"/>
      <c r="G50" s="2010"/>
      <c r="H50" s="2010"/>
      <c r="I50" s="2010"/>
      <c r="J50" s="2010"/>
      <c r="K50" s="2010"/>
      <c r="L50" s="2010"/>
      <c r="M50" s="2010"/>
      <c r="N50" s="2010"/>
      <c r="O50" s="2010"/>
      <c r="P50" s="2010"/>
      <c r="Q50" s="2011"/>
      <c r="R50" s="1815">
        <f>IF(AA49="加算Ⅱ新規事由あり",R24-R29,ROUNDDOWN(R23-(【様式８別添１】内訳書!T23+【様式８別添１】内訳書!T44),-3))</f>
        <v>0</v>
      </c>
      <c r="S50" s="1816"/>
      <c r="T50" s="1816"/>
      <c r="U50" s="1816"/>
      <c r="V50" s="1816"/>
      <c r="W50" s="1816"/>
      <c r="X50" s="1816"/>
      <c r="Y50" s="1816"/>
      <c r="Z50" s="1816"/>
      <c r="AA50" s="1816"/>
      <c r="AB50" s="1816"/>
      <c r="AC50" s="1816"/>
      <c r="AD50" s="1816"/>
      <c r="AE50" s="1816"/>
      <c r="AF50" s="1816"/>
      <c r="AG50" s="1816"/>
      <c r="AH50" s="1816"/>
      <c r="AI50" s="335" t="s">
        <v>188</v>
      </c>
      <c r="AL50" s="334"/>
      <c r="AM50" s="1" t="s">
        <v>398</v>
      </c>
    </row>
    <row r="51" spans="3:39" ht="18" customHeight="1">
      <c r="C51" s="336" t="s">
        <v>303</v>
      </c>
      <c r="D51" s="412"/>
      <c r="E51" s="412"/>
      <c r="F51" s="412"/>
      <c r="G51" s="412"/>
      <c r="H51" s="412"/>
      <c r="I51" s="412"/>
      <c r="J51" s="412"/>
      <c r="K51" s="412"/>
      <c r="L51" s="412"/>
      <c r="M51" s="412"/>
      <c r="N51" s="412"/>
      <c r="O51" s="412"/>
      <c r="Q51" s="412"/>
      <c r="R51" s="402"/>
      <c r="S51" s="337"/>
      <c r="T51" s="337"/>
      <c r="U51" s="337"/>
      <c r="V51" s="337"/>
      <c r="W51" s="337"/>
      <c r="X51" s="337"/>
      <c r="Y51" s="337"/>
      <c r="Z51" s="337"/>
      <c r="AA51" s="337"/>
      <c r="AB51" s="337"/>
      <c r="AC51" s="337"/>
      <c r="AD51" s="337"/>
      <c r="AE51" s="337"/>
      <c r="AF51" s="337"/>
      <c r="AG51" s="337"/>
      <c r="AH51" s="337"/>
      <c r="AI51" s="338"/>
      <c r="AL51" s="370"/>
    </row>
    <row r="52" spans="3:39" ht="18.75" customHeight="1">
      <c r="C52" s="1787" t="s">
        <v>84</v>
      </c>
      <c r="D52" s="2038" t="s">
        <v>304</v>
      </c>
      <c r="E52" s="2038"/>
      <c r="F52" s="2038"/>
      <c r="G52" s="2038"/>
      <c r="H52" s="2038"/>
      <c r="I52" s="2038"/>
      <c r="J52" s="2038"/>
      <c r="K52" s="2038"/>
      <c r="L52" s="2038"/>
      <c r="M52" s="2038"/>
      <c r="N52" s="2038"/>
      <c r="O52" s="2038"/>
      <c r="P52" s="2038"/>
      <c r="Q52" s="2039"/>
      <c r="R52" s="1741" t="s">
        <v>276</v>
      </c>
      <c r="S52" s="1795"/>
      <c r="T52" s="1795"/>
      <c r="U52" s="1795"/>
      <c r="V52" s="1795"/>
      <c r="W52" s="1795"/>
      <c r="X52" s="1795"/>
      <c r="Y52" s="1795"/>
      <c r="Z52" s="1796"/>
      <c r="AA52" s="1741" t="s">
        <v>277</v>
      </c>
      <c r="AB52" s="1795"/>
      <c r="AC52" s="1795"/>
      <c r="AD52" s="1795"/>
      <c r="AE52" s="1795"/>
      <c r="AF52" s="1795"/>
      <c r="AG52" s="1795"/>
      <c r="AH52" s="1795"/>
      <c r="AI52" s="2020"/>
    </row>
    <row r="53" spans="3:39" ht="30" customHeight="1">
      <c r="C53" s="1786"/>
      <c r="D53" s="1037"/>
      <c r="E53" s="1037"/>
      <c r="F53" s="1037"/>
      <c r="G53" s="1037"/>
      <c r="H53" s="1037"/>
      <c r="I53" s="1037"/>
      <c r="J53" s="1037"/>
      <c r="K53" s="1037"/>
      <c r="L53" s="1037"/>
      <c r="M53" s="1037"/>
      <c r="N53" s="1037"/>
      <c r="O53" s="1037"/>
      <c r="P53" s="1037"/>
      <c r="Q53" s="2040"/>
      <c r="R53" s="1744" t="str">
        <f>IF(R50&gt;0,TEXT(R50,"#,##0円"),"残額なし")</f>
        <v>残額なし</v>
      </c>
      <c r="S53" s="1745"/>
      <c r="T53" s="1745"/>
      <c r="U53" s="1745"/>
      <c r="V53" s="1745"/>
      <c r="W53" s="1745"/>
      <c r="X53" s="1745"/>
      <c r="Y53" s="1745"/>
      <c r="Z53" s="1746"/>
      <c r="AA53" s="2041"/>
      <c r="AB53" s="2042"/>
      <c r="AC53" s="2042"/>
      <c r="AD53" s="2042"/>
      <c r="AE53" s="2042"/>
      <c r="AF53" s="2042"/>
      <c r="AG53" s="2042"/>
      <c r="AH53" s="2042"/>
      <c r="AI53" s="2043"/>
    </row>
    <row r="54" spans="3:39" ht="18" customHeight="1">
      <c r="C54" s="1787" t="s">
        <v>206</v>
      </c>
      <c r="D54" s="2032" t="s">
        <v>280</v>
      </c>
      <c r="E54" s="2032"/>
      <c r="F54" s="2032"/>
      <c r="G54" s="2032"/>
      <c r="H54" s="2032"/>
      <c r="I54" s="2032"/>
      <c r="J54" s="2032"/>
      <c r="K54" s="2032"/>
      <c r="L54" s="2032"/>
      <c r="M54" s="2032"/>
      <c r="N54" s="2032"/>
      <c r="O54" s="2032"/>
      <c r="P54" s="2032"/>
      <c r="Q54" s="2032"/>
      <c r="R54" s="2033"/>
      <c r="S54" s="90"/>
      <c r="T54" s="403" t="s">
        <v>279</v>
      </c>
      <c r="U54" s="403"/>
      <c r="V54" s="403"/>
      <c r="W54" s="403"/>
      <c r="X54" s="403"/>
      <c r="Y54" s="403"/>
      <c r="Z54" s="403"/>
      <c r="AA54" s="403"/>
      <c r="AB54" s="403"/>
      <c r="AC54" s="403"/>
      <c r="AD54" s="403"/>
      <c r="AE54" s="403"/>
      <c r="AF54" s="403"/>
      <c r="AG54" s="403"/>
      <c r="AH54" s="403"/>
      <c r="AI54" s="404"/>
    </row>
    <row r="55" spans="3:39" ht="18" customHeight="1">
      <c r="C55" s="2006"/>
      <c r="D55" s="2034"/>
      <c r="E55" s="2034"/>
      <c r="F55" s="2034"/>
      <c r="G55" s="2034"/>
      <c r="H55" s="2034"/>
      <c r="I55" s="2034"/>
      <c r="J55" s="2034"/>
      <c r="K55" s="2034"/>
      <c r="L55" s="2034"/>
      <c r="M55" s="2034"/>
      <c r="N55" s="2034"/>
      <c r="O55" s="2034"/>
      <c r="P55" s="2034"/>
      <c r="Q55" s="2034"/>
      <c r="R55" s="2035"/>
      <c r="S55" s="90"/>
      <c r="T55" s="407" t="s">
        <v>281</v>
      </c>
      <c r="U55" s="405"/>
      <c r="V55" s="405"/>
      <c r="W55" s="405"/>
      <c r="X55" s="405"/>
      <c r="Y55" s="405"/>
      <c r="Z55" s="405"/>
      <c r="AA55" s="405"/>
      <c r="AB55" s="405"/>
      <c r="AC55" s="405"/>
      <c r="AD55" s="405"/>
      <c r="AE55" s="405"/>
      <c r="AF55" s="405"/>
      <c r="AG55" s="405"/>
      <c r="AH55" s="405"/>
      <c r="AI55" s="406"/>
    </row>
    <row r="56" spans="3:39" ht="18" customHeight="1">
      <c r="C56" s="2006"/>
      <c r="D56" s="2034"/>
      <c r="E56" s="2034"/>
      <c r="F56" s="2034"/>
      <c r="G56" s="2034"/>
      <c r="H56" s="2034"/>
      <c r="I56" s="2034"/>
      <c r="J56" s="2034"/>
      <c r="K56" s="2034"/>
      <c r="L56" s="2034"/>
      <c r="M56" s="2034"/>
      <c r="N56" s="2034"/>
      <c r="O56" s="2034"/>
      <c r="P56" s="2034"/>
      <c r="Q56" s="2034"/>
      <c r="R56" s="2035"/>
      <c r="S56" s="90"/>
      <c r="T56" s="407" t="s">
        <v>282</v>
      </c>
      <c r="U56" s="407"/>
      <c r="V56" s="407"/>
      <c r="W56" s="407"/>
      <c r="X56" s="407"/>
      <c r="Y56" s="407"/>
      <c r="Z56" s="407"/>
      <c r="AA56" s="407"/>
      <c r="AB56" s="407"/>
      <c r="AC56" s="407"/>
      <c r="AD56" s="407"/>
      <c r="AE56" s="407"/>
      <c r="AF56" s="407"/>
      <c r="AG56" s="407"/>
      <c r="AH56" s="407"/>
      <c r="AI56" s="408"/>
    </row>
    <row r="57" spans="3:39" ht="18" customHeight="1">
      <c r="C57" s="1891"/>
      <c r="D57" s="2036"/>
      <c r="E57" s="2036"/>
      <c r="F57" s="2036"/>
      <c r="G57" s="2036"/>
      <c r="H57" s="2036"/>
      <c r="I57" s="2036"/>
      <c r="J57" s="2036"/>
      <c r="K57" s="2036"/>
      <c r="L57" s="2036"/>
      <c r="M57" s="2036"/>
      <c r="N57" s="2036"/>
      <c r="O57" s="2036"/>
      <c r="P57" s="2036"/>
      <c r="Q57" s="2036"/>
      <c r="R57" s="2037"/>
      <c r="S57" s="90"/>
      <c r="T57" s="175" t="s">
        <v>283</v>
      </c>
      <c r="U57" s="409"/>
      <c r="V57" s="409"/>
      <c r="W57" s="409"/>
      <c r="X57" s="409"/>
      <c r="Y57" s="409"/>
      <c r="Z57" s="409"/>
      <c r="AA57" s="409"/>
      <c r="AB57" s="409"/>
      <c r="AC57" s="409"/>
      <c r="AD57" s="409"/>
      <c r="AE57" s="409"/>
      <c r="AF57" s="409"/>
      <c r="AG57" s="409"/>
      <c r="AH57" s="409"/>
      <c r="AI57" s="410"/>
    </row>
    <row r="58" spans="3:39" ht="18" customHeight="1">
      <c r="C58" s="1787" t="s">
        <v>186</v>
      </c>
      <c r="D58" s="1369" t="s">
        <v>440</v>
      </c>
      <c r="E58" s="2027"/>
      <c r="F58" s="2027"/>
      <c r="G58" s="2027"/>
      <c r="H58" s="2027"/>
      <c r="I58" s="2027"/>
      <c r="J58" s="2027"/>
      <c r="K58" s="2027"/>
      <c r="L58" s="2027"/>
      <c r="M58" s="2027"/>
      <c r="N58" s="2027"/>
      <c r="O58" s="2027"/>
      <c r="P58" s="2027"/>
      <c r="Q58" s="2027"/>
      <c r="R58" s="2028"/>
      <c r="S58" s="2021"/>
      <c r="T58" s="2022"/>
      <c r="U58" s="2022"/>
      <c r="V58" s="2022"/>
      <c r="W58" s="2022"/>
      <c r="X58" s="2022"/>
      <c r="Y58" s="2022"/>
      <c r="Z58" s="2022"/>
      <c r="AA58" s="2022"/>
      <c r="AB58" s="2022"/>
      <c r="AC58" s="2022"/>
      <c r="AD58" s="2022"/>
      <c r="AE58" s="2022"/>
      <c r="AF58" s="2022"/>
      <c r="AG58" s="2022"/>
      <c r="AH58" s="2022"/>
      <c r="AI58" s="2023"/>
    </row>
    <row r="59" spans="3:39" ht="18" customHeight="1">
      <c r="C59" s="2006"/>
      <c r="D59" s="1899"/>
      <c r="E59" s="1900"/>
      <c r="F59" s="1900"/>
      <c r="G59" s="1900"/>
      <c r="H59" s="1900"/>
      <c r="I59" s="1900"/>
      <c r="J59" s="1900"/>
      <c r="K59" s="1900"/>
      <c r="L59" s="1900"/>
      <c r="M59" s="1900"/>
      <c r="N59" s="1900"/>
      <c r="O59" s="1900"/>
      <c r="P59" s="1900"/>
      <c r="Q59" s="1900"/>
      <c r="R59" s="1901"/>
      <c r="S59" s="2024"/>
      <c r="T59" s="2025"/>
      <c r="U59" s="2025"/>
      <c r="V59" s="2025"/>
      <c r="W59" s="2025"/>
      <c r="X59" s="2025"/>
      <c r="Y59" s="2025"/>
      <c r="Z59" s="2025"/>
      <c r="AA59" s="2025"/>
      <c r="AB59" s="2025"/>
      <c r="AC59" s="2025"/>
      <c r="AD59" s="2025"/>
      <c r="AE59" s="2025"/>
      <c r="AF59" s="2025"/>
      <c r="AG59" s="2025"/>
      <c r="AH59" s="2025"/>
      <c r="AI59" s="2026"/>
    </row>
    <row r="60" spans="3:39" ht="18" customHeight="1" thickBot="1">
      <c r="C60" s="2019"/>
      <c r="D60" s="2029"/>
      <c r="E60" s="2030"/>
      <c r="F60" s="2030"/>
      <c r="G60" s="2030"/>
      <c r="H60" s="2030"/>
      <c r="I60" s="2030"/>
      <c r="J60" s="2030"/>
      <c r="K60" s="2030"/>
      <c r="L60" s="2030"/>
      <c r="M60" s="2030"/>
      <c r="N60" s="2030"/>
      <c r="O60" s="2030"/>
      <c r="P60" s="2030"/>
      <c r="Q60" s="2030"/>
      <c r="R60" s="2031"/>
      <c r="S60" s="115"/>
      <c r="T60" s="116"/>
      <c r="U60" s="116"/>
      <c r="V60" s="116"/>
      <c r="W60" s="116"/>
      <c r="X60" s="116"/>
      <c r="Y60" s="116"/>
      <c r="Z60" s="116"/>
      <c r="AA60" s="116"/>
      <c r="AB60" s="116"/>
      <c r="AC60" s="116"/>
      <c r="AD60" s="116"/>
      <c r="AE60" s="116"/>
      <c r="AF60" s="116"/>
      <c r="AG60" s="116"/>
      <c r="AH60" s="116"/>
      <c r="AI60" s="117"/>
    </row>
    <row r="61" spans="3:39" ht="18" customHeight="1">
      <c r="C61" s="268"/>
      <c r="D61" s="360"/>
      <c r="E61" s="360"/>
      <c r="F61" s="360"/>
      <c r="G61" s="360"/>
      <c r="H61" s="360"/>
      <c r="I61" s="360"/>
      <c r="J61" s="360"/>
      <c r="K61" s="360"/>
      <c r="L61" s="360"/>
      <c r="M61" s="360"/>
      <c r="N61" s="360"/>
      <c r="O61" s="360"/>
      <c r="P61" s="360"/>
      <c r="Q61" s="360"/>
      <c r="R61" s="174"/>
      <c r="S61" s="174"/>
      <c r="T61" s="174"/>
      <c r="U61" s="174"/>
      <c r="V61" s="174"/>
      <c r="W61" s="174"/>
      <c r="X61" s="174"/>
      <c r="Y61" s="174"/>
      <c r="Z61" s="174"/>
      <c r="AA61" s="174"/>
      <c r="AB61" s="174"/>
      <c r="AC61" s="174"/>
      <c r="AD61" s="174"/>
      <c r="AE61" s="174"/>
      <c r="AF61" s="174"/>
      <c r="AG61" s="174"/>
      <c r="AH61" s="174"/>
    </row>
    <row r="62" spans="3:39" ht="18" customHeight="1">
      <c r="C62" s="1" t="s">
        <v>308</v>
      </c>
    </row>
    <row r="63" spans="3:39" s="57" customFormat="1" ht="18" customHeight="1">
      <c r="C63" s="1"/>
      <c r="D63" s="1"/>
      <c r="E63" s="1"/>
      <c r="F63" s="1"/>
      <c r="G63" s="1"/>
      <c r="H63" s="1"/>
      <c r="I63" s="1"/>
      <c r="J63" s="1"/>
      <c r="K63" s="1"/>
      <c r="L63" s="1"/>
      <c r="M63" s="1"/>
      <c r="N63" s="1"/>
      <c r="O63" s="1"/>
      <c r="P63" s="1"/>
      <c r="Q63" s="1"/>
      <c r="R63" s="2016" t="s">
        <v>95</v>
      </c>
      <c r="S63" s="2016"/>
      <c r="T63" s="2016"/>
      <c r="U63" s="2016"/>
      <c r="V63" s="2016"/>
      <c r="W63" s="2016"/>
      <c r="X63" s="2016"/>
      <c r="Y63" s="2016"/>
      <c r="Z63" s="1166"/>
      <c r="AA63" s="1166"/>
      <c r="AB63" s="1166"/>
      <c r="AC63" s="1166"/>
      <c r="AD63" s="1166"/>
      <c r="AE63" s="1166"/>
      <c r="AF63" s="1166"/>
      <c r="AG63" s="1166"/>
      <c r="AH63" s="1166"/>
    </row>
    <row r="64" spans="3:39" s="57" customFormat="1" ht="18" customHeight="1">
      <c r="C64" s="1"/>
      <c r="D64" s="1"/>
      <c r="E64" s="1"/>
      <c r="F64" s="1"/>
      <c r="G64" s="1"/>
      <c r="H64" s="1"/>
      <c r="I64" s="1"/>
      <c r="J64" s="1"/>
      <c r="K64" s="1"/>
      <c r="L64" s="1"/>
      <c r="M64" s="1"/>
      <c r="N64" s="1"/>
      <c r="O64" s="1"/>
      <c r="P64" s="1"/>
      <c r="Q64" s="1"/>
      <c r="R64" s="1"/>
      <c r="S64" s="1"/>
      <c r="T64" s="2017" t="s">
        <v>96</v>
      </c>
      <c r="U64" s="2017"/>
      <c r="V64" s="2017"/>
      <c r="W64" s="2017"/>
      <c r="X64" s="2017"/>
      <c r="Y64" s="2017"/>
      <c r="Z64" s="2018">
        <f>事業者入力!D9</f>
        <v>0</v>
      </c>
      <c r="AA64" s="2018"/>
      <c r="AB64" s="2018"/>
      <c r="AC64" s="2018"/>
      <c r="AD64" s="2018"/>
      <c r="AE64" s="2018"/>
      <c r="AF64" s="2018"/>
      <c r="AG64" s="2018"/>
      <c r="AH64" s="2018"/>
    </row>
    <row r="65" spans="3:34" s="57" customFormat="1" ht="18" customHeight="1">
      <c r="C65" s="1"/>
      <c r="D65" s="1"/>
      <c r="E65" s="1"/>
      <c r="F65" s="1"/>
      <c r="G65" s="1"/>
      <c r="H65" s="1"/>
      <c r="I65" s="1"/>
      <c r="J65" s="1"/>
      <c r="K65" s="1"/>
      <c r="L65" s="1"/>
      <c r="M65" s="1"/>
      <c r="N65" s="1"/>
      <c r="O65" s="1"/>
      <c r="P65" s="1"/>
      <c r="Q65" s="1"/>
      <c r="R65" s="1"/>
      <c r="S65" s="1"/>
      <c r="T65" s="1808" t="s">
        <v>97</v>
      </c>
      <c r="U65" s="1808"/>
      <c r="V65" s="1808"/>
      <c r="W65" s="1808"/>
      <c r="X65" s="1808"/>
      <c r="Y65" s="1808"/>
      <c r="Z65" s="1809">
        <f>事業者入力!D11</f>
        <v>0</v>
      </c>
      <c r="AA65" s="1809"/>
      <c r="AB65" s="1809"/>
      <c r="AC65" s="1809"/>
      <c r="AD65" s="1809"/>
      <c r="AE65" s="1809"/>
      <c r="AF65" s="1809"/>
      <c r="AG65" s="1809"/>
      <c r="AH65" s="1809"/>
    </row>
    <row r="66" spans="3:34" s="57" customFormat="1" ht="18" customHeight="1"/>
    <row r="67" spans="3:34" ht="18" customHeight="1">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row>
    <row r="68" spans="3:34" ht="18" customHeight="1">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row r="69" spans="3:34" ht="18" customHeight="1">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row>
  </sheetData>
  <mergeCells count="87">
    <mergeCell ref="R63:Y63"/>
    <mergeCell ref="C52:C53"/>
    <mergeCell ref="T65:Y65"/>
    <mergeCell ref="Z65:AH65"/>
    <mergeCell ref="T64:Y64"/>
    <mergeCell ref="Z64:AH64"/>
    <mergeCell ref="Z63:AH63"/>
    <mergeCell ref="C54:C57"/>
    <mergeCell ref="C58:C60"/>
    <mergeCell ref="R52:Z52"/>
    <mergeCell ref="AA52:AI52"/>
    <mergeCell ref="S58:AI59"/>
    <mergeCell ref="D58:R60"/>
    <mergeCell ref="D54:R57"/>
    <mergeCell ref="D52:Q53"/>
    <mergeCell ref="AA53:AI53"/>
    <mergeCell ref="D49:Q49"/>
    <mergeCell ref="R45:AH45"/>
    <mergeCell ref="D25:Q25"/>
    <mergeCell ref="R25:AI25"/>
    <mergeCell ref="R29:AH29"/>
    <mergeCell ref="R30:AH30"/>
    <mergeCell ref="H33:Q33"/>
    <mergeCell ref="R34:AH34"/>
    <mergeCell ref="G31:Q31"/>
    <mergeCell ref="G32:Q32"/>
    <mergeCell ref="D29:Q29"/>
    <mergeCell ref="G38:Q38"/>
    <mergeCell ref="R39:AH39"/>
    <mergeCell ref="H45:Q45"/>
    <mergeCell ref="D42:P42"/>
    <mergeCell ref="R42:AH42"/>
    <mergeCell ref="R53:Z53"/>
    <mergeCell ref="R31:AH31"/>
    <mergeCell ref="R32:AH32"/>
    <mergeCell ref="C22:C23"/>
    <mergeCell ref="D22:Q23"/>
    <mergeCell ref="G24:Q24"/>
    <mergeCell ref="R22:S22"/>
    <mergeCell ref="V22:W22"/>
    <mergeCell ref="R23:AH23"/>
    <mergeCell ref="D26:AI26"/>
    <mergeCell ref="R49:Z49"/>
    <mergeCell ref="AA49:AI49"/>
    <mergeCell ref="R50:AH50"/>
    <mergeCell ref="D50:Q50"/>
    <mergeCell ref="H35:Q35"/>
    <mergeCell ref="H37:Q37"/>
    <mergeCell ref="B2:AI2"/>
    <mergeCell ref="P7:U7"/>
    <mergeCell ref="D15:K15"/>
    <mergeCell ref="S15:AI15"/>
    <mergeCell ref="D16:Q18"/>
    <mergeCell ref="S16:AI16"/>
    <mergeCell ref="R10:AH10"/>
    <mergeCell ref="D11:Q11"/>
    <mergeCell ref="S17:AI17"/>
    <mergeCell ref="S18:AI18"/>
    <mergeCell ref="R11:AH11"/>
    <mergeCell ref="P6:U6"/>
    <mergeCell ref="V6:AH6"/>
    <mergeCell ref="P4:U4"/>
    <mergeCell ref="V4:AH4"/>
    <mergeCell ref="P5:U5"/>
    <mergeCell ref="V5:AH5"/>
    <mergeCell ref="C13:C14"/>
    <mergeCell ref="D13:Q14"/>
    <mergeCell ref="R13:Z13"/>
    <mergeCell ref="AA13:AI13"/>
    <mergeCell ref="R14:Z14"/>
    <mergeCell ref="AA14:AI14"/>
    <mergeCell ref="F12:Q12"/>
    <mergeCell ref="R12:AH12"/>
    <mergeCell ref="C11:C12"/>
    <mergeCell ref="R43:AH43"/>
    <mergeCell ref="D44:P44"/>
    <mergeCell ref="R44:AH44"/>
    <mergeCell ref="C15:C19"/>
    <mergeCell ref="R35:AH35"/>
    <mergeCell ref="R37:AH37"/>
    <mergeCell ref="R38:AH38"/>
    <mergeCell ref="H43:Q43"/>
    <mergeCell ref="H36:Q36"/>
    <mergeCell ref="R36:AH36"/>
    <mergeCell ref="D19:Q19"/>
    <mergeCell ref="R19:AI19"/>
    <mergeCell ref="R24:AH24"/>
  </mergeCells>
  <phoneticPr fontId="5"/>
  <dataValidations count="2">
    <dataValidation type="list" allowBlank="1" showInputMessage="1" showErrorMessage="1" sqref="S54:S57 R15:R18" xr:uid="{00000000-0002-0000-0E00-000000000000}">
      <formula1>$AL$1:$AL$2</formula1>
    </dataValidation>
    <dataValidation type="list" allowBlank="1" showInputMessage="1" showErrorMessage="1" sqref="AA49:AI49" xr:uid="{00000000-0002-0000-0E00-000001000000}">
      <formula1>$AM$49:$AM$50</formula1>
    </dataValidation>
  </dataValidations>
  <printOptions horizontalCentered="1"/>
  <pageMargins left="0.78740157480314965" right="0.78740157480314965" top="0.59055118110236227" bottom="0.59055118110236227" header="0.51181102362204722" footer="0.51181102362204722"/>
  <pageSetup paperSize="9" scale="50" orientation="portrait" cellComments="asDisplayed" r:id="rId1"/>
  <headerFooter alignWithMargins="0"/>
  <rowBreaks count="1" manualBreakCount="1">
    <brk id="40" max="3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6" tint="0.39997558519241921"/>
    <pageSetUpPr fitToPage="1"/>
  </sheetPr>
  <dimension ref="A1:AZ45"/>
  <sheetViews>
    <sheetView showGridLines="0" view="pageBreakPreview" zoomScale="80" zoomScaleNormal="85" zoomScaleSheetLayoutView="80" workbookViewId="0">
      <selection activeCell="N16" sqref="N16"/>
    </sheetView>
  </sheetViews>
  <sheetFormatPr defaultColWidth="9" defaultRowHeight="13.2"/>
  <cols>
    <col min="1" max="1" width="5.6640625" style="76" customWidth="1"/>
    <col min="2" max="2" width="16.88671875" style="76" customWidth="1"/>
    <col min="3" max="5" width="3.109375" style="76" customWidth="1"/>
    <col min="6" max="7" width="3.21875" style="76" customWidth="1"/>
    <col min="8" max="10" width="3.77734375" style="76" customWidth="1"/>
    <col min="11" max="11" width="3.6640625" style="76" customWidth="1"/>
    <col min="12" max="12" width="2.88671875" style="76" customWidth="1"/>
    <col min="13" max="13" width="3.21875" style="76" customWidth="1"/>
    <col min="14" max="14" width="3.109375" style="76" customWidth="1"/>
    <col min="15" max="18" width="3.21875" style="76" customWidth="1"/>
    <col min="19" max="19" width="17.77734375" style="76" customWidth="1"/>
    <col min="20" max="22" width="2.88671875" style="76" customWidth="1"/>
    <col min="23" max="24" width="3" style="76" customWidth="1"/>
    <col min="25" max="25" width="4.6640625" style="76" customWidth="1"/>
    <col min="26" max="27" width="3" style="76" customWidth="1"/>
    <col min="28" max="28" width="4.6640625" style="76" customWidth="1"/>
    <col min="29" max="30" width="3" style="76" customWidth="1"/>
    <col min="31" max="34" width="2.88671875" style="76" customWidth="1"/>
    <col min="35" max="35" width="2.6640625" style="76" customWidth="1"/>
    <col min="36" max="38" width="2.88671875" style="76" customWidth="1"/>
    <col min="39" max="40" width="3" style="76" customWidth="1"/>
    <col min="41" max="41" width="4.6640625" style="76" customWidth="1"/>
    <col min="42" max="43" width="3" style="76" customWidth="1"/>
    <col min="44" max="44" width="4.6640625" style="76" customWidth="1"/>
    <col min="45" max="46" width="3" style="76" customWidth="1"/>
    <col min="47" max="50" width="2.88671875" style="76" customWidth="1"/>
    <col min="51" max="51" width="2.6640625" style="76" customWidth="1"/>
    <col min="52" max="52" width="28.44140625" style="76" customWidth="1"/>
    <col min="53" max="16384" width="9" style="76"/>
  </cols>
  <sheetData>
    <row r="1" spans="1:52" ht="15" thickBot="1">
      <c r="A1" s="361" t="s">
        <v>399</v>
      </c>
      <c r="B1" s="361"/>
      <c r="C1" s="362"/>
    </row>
    <row r="2" spans="1:52" ht="20.25" customHeight="1" thickBot="1">
      <c r="A2" s="361"/>
      <c r="B2" s="361"/>
      <c r="C2" s="362"/>
      <c r="AJ2" s="2073" t="s">
        <v>222</v>
      </c>
      <c r="AK2" s="2074"/>
      <c r="AL2" s="2074"/>
      <c r="AM2" s="2074"/>
      <c r="AN2" s="2075"/>
      <c r="AO2" s="2076">
        <f>【様式８】実績報告書Ⅱ!V5</f>
        <v>0</v>
      </c>
      <c r="AP2" s="2077"/>
      <c r="AQ2" s="2077"/>
      <c r="AR2" s="2077"/>
      <c r="AS2" s="2077"/>
      <c r="AT2" s="2077"/>
      <c r="AU2" s="2077"/>
      <c r="AV2" s="2077"/>
      <c r="AW2" s="2077"/>
      <c r="AX2" s="2077"/>
      <c r="AY2" s="2078"/>
    </row>
    <row r="3" spans="1:52" ht="30" customHeight="1">
      <c r="A3" s="82" t="s">
        <v>400</v>
      </c>
      <c r="B3" s="708"/>
      <c r="C3" s="363"/>
    </row>
    <row r="4" spans="1:52" ht="30.6" customHeight="1" thickBot="1">
      <c r="A4" s="1950" t="s">
        <v>598</v>
      </c>
      <c r="B4" s="1950"/>
      <c r="C4" s="1950"/>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2"/>
      <c r="AK4" s="1952"/>
      <c r="AL4" s="1952"/>
      <c r="AM4" s="1952"/>
      <c r="AN4" s="1952"/>
      <c r="AO4" s="1952"/>
      <c r="AP4" s="1952"/>
      <c r="AQ4" s="1952"/>
      <c r="AR4" s="1952"/>
      <c r="AS4" s="1952"/>
      <c r="AT4" s="1952"/>
      <c r="AU4" s="1952"/>
      <c r="AV4" s="1952"/>
      <c r="AW4" s="1952"/>
      <c r="AX4" s="1952"/>
      <c r="AY4" s="1952"/>
    </row>
    <row r="5" spans="1:52" s="77" customFormat="1" ht="31.5" customHeight="1">
      <c r="A5" s="1909" t="s">
        <v>263</v>
      </c>
      <c r="B5" s="2052" t="s">
        <v>581</v>
      </c>
      <c r="C5" s="1117" t="s">
        <v>355</v>
      </c>
      <c r="D5" s="1112"/>
      <c r="E5" s="1112"/>
      <c r="F5" s="1112"/>
      <c r="G5" s="1113"/>
      <c r="H5" s="1117" t="s">
        <v>52</v>
      </c>
      <c r="I5" s="1112"/>
      <c r="J5" s="1113"/>
      <c r="K5" s="2046" t="s">
        <v>576</v>
      </c>
      <c r="L5" s="2047"/>
      <c r="M5" s="2047"/>
      <c r="N5" s="2048"/>
      <c r="O5" s="1119" t="s">
        <v>356</v>
      </c>
      <c r="P5" s="1097"/>
      <c r="Q5" s="1097"/>
      <c r="R5" s="1098"/>
      <c r="S5" s="2052" t="s">
        <v>619</v>
      </c>
      <c r="T5" s="1117" t="s">
        <v>357</v>
      </c>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12"/>
      <c r="AT5" s="1112"/>
      <c r="AU5" s="1112"/>
      <c r="AV5" s="1112"/>
      <c r="AW5" s="1112"/>
      <c r="AX5" s="1112"/>
      <c r="AY5" s="1123"/>
      <c r="AZ5" s="2044" t="s">
        <v>234</v>
      </c>
    </row>
    <row r="6" spans="1:52" s="77" customFormat="1" ht="31.5" customHeight="1" thickBot="1">
      <c r="A6" s="1910"/>
      <c r="B6" s="2053"/>
      <c r="C6" s="1911"/>
      <c r="D6" s="1912"/>
      <c r="E6" s="1912"/>
      <c r="F6" s="1912"/>
      <c r="G6" s="1280"/>
      <c r="H6" s="1911"/>
      <c r="I6" s="1912"/>
      <c r="J6" s="1280"/>
      <c r="K6" s="2049"/>
      <c r="L6" s="2050"/>
      <c r="M6" s="2050"/>
      <c r="N6" s="2051"/>
      <c r="O6" s="1913"/>
      <c r="P6" s="1914"/>
      <c r="Q6" s="1914"/>
      <c r="R6" s="1915"/>
      <c r="S6" s="2053"/>
      <c r="T6" s="992"/>
      <c r="U6" s="993"/>
      <c r="V6" s="993"/>
      <c r="W6" s="993"/>
      <c r="X6" s="993"/>
      <c r="Y6" s="993"/>
      <c r="Z6" s="993"/>
      <c r="AA6" s="993"/>
      <c r="AB6" s="993"/>
      <c r="AC6" s="993"/>
      <c r="AD6" s="993"/>
      <c r="AE6" s="993"/>
      <c r="AF6" s="993"/>
      <c r="AG6" s="993"/>
      <c r="AH6" s="993"/>
      <c r="AI6" s="993"/>
      <c r="AJ6" s="2079" t="s">
        <v>379</v>
      </c>
      <c r="AK6" s="2080"/>
      <c r="AL6" s="2080"/>
      <c r="AM6" s="2080"/>
      <c r="AN6" s="2080"/>
      <c r="AO6" s="2080"/>
      <c r="AP6" s="2080"/>
      <c r="AQ6" s="2080"/>
      <c r="AR6" s="2080"/>
      <c r="AS6" s="2080"/>
      <c r="AT6" s="2080"/>
      <c r="AU6" s="2080"/>
      <c r="AV6" s="2080"/>
      <c r="AW6" s="2080"/>
      <c r="AX6" s="2080"/>
      <c r="AY6" s="2081"/>
      <c r="AZ6" s="2045"/>
    </row>
    <row r="7" spans="1:52" ht="23.4" customHeight="1">
      <c r="A7" s="371" t="s">
        <v>359</v>
      </c>
      <c r="B7" s="752" t="s">
        <v>582</v>
      </c>
      <c r="C7" s="2062" t="s">
        <v>360</v>
      </c>
      <c r="D7" s="2063"/>
      <c r="E7" s="2063"/>
      <c r="F7" s="2063"/>
      <c r="G7" s="2063"/>
      <c r="H7" s="1118" t="s">
        <v>361</v>
      </c>
      <c r="I7" s="1115"/>
      <c r="J7" s="1115"/>
      <c r="K7" s="997">
        <v>20</v>
      </c>
      <c r="L7" s="989" t="s">
        <v>148</v>
      </c>
      <c r="M7" s="989">
        <v>5</v>
      </c>
      <c r="N7" s="989" t="s">
        <v>363</v>
      </c>
      <c r="O7" s="1118" t="s">
        <v>279</v>
      </c>
      <c r="P7" s="1115"/>
      <c r="Q7" s="1115"/>
      <c r="R7" s="1116"/>
      <c r="S7" s="989"/>
      <c r="T7" s="1940">
        <v>40000</v>
      </c>
      <c r="U7" s="1941"/>
      <c r="V7" s="1941"/>
      <c r="W7" s="97" t="s">
        <v>188</v>
      </c>
      <c r="X7" s="97" t="s">
        <v>362</v>
      </c>
      <c r="Y7" s="212">
        <v>12</v>
      </c>
      <c r="Z7" s="97" t="s">
        <v>363</v>
      </c>
      <c r="AA7" s="97" t="s">
        <v>362</v>
      </c>
      <c r="AB7" s="212">
        <v>2</v>
      </c>
      <c r="AC7" s="97" t="s">
        <v>63</v>
      </c>
      <c r="AD7" s="97" t="s">
        <v>364</v>
      </c>
      <c r="AE7" s="1941">
        <f>T7*Y7*AB7</f>
        <v>960000</v>
      </c>
      <c r="AF7" s="1941"/>
      <c r="AG7" s="1941"/>
      <c r="AH7" s="1941"/>
      <c r="AI7" s="372" t="s">
        <v>188</v>
      </c>
      <c r="AJ7" s="1940">
        <v>2000</v>
      </c>
      <c r="AK7" s="1941"/>
      <c r="AL7" s="1941"/>
      <c r="AM7" s="97" t="s">
        <v>188</v>
      </c>
      <c r="AN7" s="97" t="s">
        <v>362</v>
      </c>
      <c r="AO7" s="212">
        <v>12</v>
      </c>
      <c r="AP7" s="97" t="s">
        <v>363</v>
      </c>
      <c r="AQ7" s="97" t="s">
        <v>362</v>
      </c>
      <c r="AR7" s="212">
        <v>2</v>
      </c>
      <c r="AS7" s="97" t="s">
        <v>63</v>
      </c>
      <c r="AT7" s="97" t="s">
        <v>364</v>
      </c>
      <c r="AU7" s="1941">
        <f>AJ7*AO7*AR7</f>
        <v>48000</v>
      </c>
      <c r="AV7" s="1941"/>
      <c r="AW7" s="1941"/>
      <c r="AX7" s="1941"/>
      <c r="AY7" s="119" t="s">
        <v>188</v>
      </c>
      <c r="AZ7" s="787"/>
    </row>
    <row r="8" spans="1:52" ht="23.4" customHeight="1">
      <c r="A8" s="364" t="s">
        <v>365</v>
      </c>
      <c r="B8" s="752" t="s">
        <v>582</v>
      </c>
      <c r="C8" s="1380" t="s">
        <v>366</v>
      </c>
      <c r="D8" s="1432"/>
      <c r="E8" s="1432"/>
      <c r="F8" s="1432"/>
      <c r="G8" s="1432"/>
      <c r="H8" s="1916" t="s">
        <v>361</v>
      </c>
      <c r="I8" s="1917"/>
      <c r="J8" s="1917"/>
      <c r="K8" s="990">
        <v>15</v>
      </c>
      <c r="L8" s="989" t="s">
        <v>148</v>
      </c>
      <c r="M8" s="989">
        <v>3</v>
      </c>
      <c r="N8" s="989" t="s">
        <v>363</v>
      </c>
      <c r="O8" s="1916" t="s">
        <v>367</v>
      </c>
      <c r="P8" s="1917"/>
      <c r="Q8" s="1917"/>
      <c r="R8" s="1918"/>
      <c r="S8" s="786" t="s">
        <v>578</v>
      </c>
      <c r="T8" s="1919">
        <v>40000</v>
      </c>
      <c r="U8" s="1920"/>
      <c r="V8" s="1920"/>
      <c r="W8" s="78" t="s">
        <v>188</v>
      </c>
      <c r="X8" s="78" t="s">
        <v>362</v>
      </c>
      <c r="Y8" s="213">
        <v>12</v>
      </c>
      <c r="Z8" s="78" t="s">
        <v>363</v>
      </c>
      <c r="AA8" s="78" t="s">
        <v>362</v>
      </c>
      <c r="AB8" s="213">
        <v>1</v>
      </c>
      <c r="AC8" s="78" t="s">
        <v>63</v>
      </c>
      <c r="AD8" s="78" t="s">
        <v>364</v>
      </c>
      <c r="AE8" s="1920">
        <f>T8*Y8*AB8</f>
        <v>480000</v>
      </c>
      <c r="AF8" s="1920"/>
      <c r="AG8" s="1920"/>
      <c r="AH8" s="1920"/>
      <c r="AI8" s="373" t="s">
        <v>188</v>
      </c>
      <c r="AJ8" s="1919">
        <v>2000</v>
      </c>
      <c r="AK8" s="1920"/>
      <c r="AL8" s="1920"/>
      <c r="AM8" s="78" t="s">
        <v>188</v>
      </c>
      <c r="AN8" s="78" t="s">
        <v>362</v>
      </c>
      <c r="AO8" s="213">
        <v>12</v>
      </c>
      <c r="AP8" s="78" t="s">
        <v>363</v>
      </c>
      <c r="AQ8" s="78" t="s">
        <v>362</v>
      </c>
      <c r="AR8" s="213">
        <v>1</v>
      </c>
      <c r="AS8" s="78" t="s">
        <v>63</v>
      </c>
      <c r="AT8" s="78" t="s">
        <v>364</v>
      </c>
      <c r="AU8" s="1920">
        <f>AJ8*AO8*AR8</f>
        <v>24000</v>
      </c>
      <c r="AV8" s="1920"/>
      <c r="AW8" s="1920"/>
      <c r="AX8" s="1920"/>
      <c r="AY8" s="79" t="s">
        <v>188</v>
      </c>
      <c r="AZ8" s="788"/>
    </row>
    <row r="9" spans="1:52" ht="23.4" customHeight="1">
      <c r="A9" s="364" t="s">
        <v>368</v>
      </c>
      <c r="B9" s="752" t="s">
        <v>582</v>
      </c>
      <c r="C9" s="1803" t="s">
        <v>369</v>
      </c>
      <c r="D9" s="1804"/>
      <c r="E9" s="1804"/>
      <c r="F9" s="1804"/>
      <c r="G9" s="1907"/>
      <c r="H9" s="1922" t="s">
        <v>370</v>
      </c>
      <c r="I9" s="1923"/>
      <c r="J9" s="1924"/>
      <c r="K9" s="990">
        <v>10</v>
      </c>
      <c r="L9" s="989" t="s">
        <v>148</v>
      </c>
      <c r="M9" s="989">
        <v>6</v>
      </c>
      <c r="N9" s="989" t="s">
        <v>363</v>
      </c>
      <c r="O9" s="1916" t="s">
        <v>279</v>
      </c>
      <c r="P9" s="1917"/>
      <c r="Q9" s="1917"/>
      <c r="R9" s="1918"/>
      <c r="S9" s="995" t="s">
        <v>579</v>
      </c>
      <c r="T9" s="1919">
        <v>40000</v>
      </c>
      <c r="U9" s="1920"/>
      <c r="V9" s="1920"/>
      <c r="W9" s="78" t="s">
        <v>188</v>
      </c>
      <c r="X9" s="78" t="s">
        <v>362</v>
      </c>
      <c r="Y9" s="213">
        <v>12</v>
      </c>
      <c r="Z9" s="78" t="s">
        <v>363</v>
      </c>
      <c r="AA9" s="78" t="s">
        <v>362</v>
      </c>
      <c r="AB9" s="213">
        <v>1</v>
      </c>
      <c r="AC9" s="78" t="s">
        <v>63</v>
      </c>
      <c r="AD9" s="78" t="s">
        <v>364</v>
      </c>
      <c r="AE9" s="1920">
        <f t="shared" ref="AE9" si="0">T9*Y9*AB9</f>
        <v>480000</v>
      </c>
      <c r="AF9" s="1920"/>
      <c r="AG9" s="1920"/>
      <c r="AH9" s="1920"/>
      <c r="AI9" s="373" t="s">
        <v>188</v>
      </c>
      <c r="AJ9" s="1919">
        <v>2000</v>
      </c>
      <c r="AK9" s="1920"/>
      <c r="AL9" s="1920"/>
      <c r="AM9" s="78" t="s">
        <v>188</v>
      </c>
      <c r="AN9" s="78" t="s">
        <v>362</v>
      </c>
      <c r="AO9" s="213">
        <v>12</v>
      </c>
      <c r="AP9" s="78" t="s">
        <v>363</v>
      </c>
      <c r="AQ9" s="78" t="s">
        <v>362</v>
      </c>
      <c r="AR9" s="213">
        <v>1</v>
      </c>
      <c r="AS9" s="78" t="s">
        <v>63</v>
      </c>
      <c r="AT9" s="78" t="s">
        <v>364</v>
      </c>
      <c r="AU9" s="1920">
        <f t="shared" ref="AU9" si="1">AJ9*AO9*AR9</f>
        <v>24000</v>
      </c>
      <c r="AV9" s="1920"/>
      <c r="AW9" s="1920"/>
      <c r="AX9" s="1920"/>
      <c r="AY9" s="79" t="s">
        <v>188</v>
      </c>
      <c r="AZ9" s="788"/>
    </row>
    <row r="10" spans="1:52" ht="23.4" customHeight="1">
      <c r="A10" s="364" t="s">
        <v>371</v>
      </c>
      <c r="B10" s="752" t="s">
        <v>582</v>
      </c>
      <c r="C10" s="1380" t="s">
        <v>372</v>
      </c>
      <c r="D10" s="1432"/>
      <c r="E10" s="1432"/>
      <c r="F10" s="1432"/>
      <c r="G10" s="1432"/>
      <c r="H10" s="1916" t="s">
        <v>361</v>
      </c>
      <c r="I10" s="1917"/>
      <c r="J10" s="1917"/>
      <c r="K10" s="990">
        <v>18</v>
      </c>
      <c r="L10" s="989" t="s">
        <v>148</v>
      </c>
      <c r="M10" s="989">
        <v>2</v>
      </c>
      <c r="N10" s="989" t="s">
        <v>363</v>
      </c>
      <c r="O10" s="1916" t="s">
        <v>279</v>
      </c>
      <c r="P10" s="1917"/>
      <c r="Q10" s="1917"/>
      <c r="R10" s="1918"/>
      <c r="S10" s="995" t="s">
        <v>579</v>
      </c>
      <c r="T10" s="1919">
        <v>40000</v>
      </c>
      <c r="U10" s="1920"/>
      <c r="V10" s="1920"/>
      <c r="W10" s="78" t="s">
        <v>188</v>
      </c>
      <c r="X10" s="78" t="s">
        <v>362</v>
      </c>
      <c r="Y10" s="213">
        <v>12</v>
      </c>
      <c r="Z10" s="78" t="s">
        <v>363</v>
      </c>
      <c r="AA10" s="78" t="s">
        <v>362</v>
      </c>
      <c r="AB10" s="213">
        <v>1</v>
      </c>
      <c r="AC10" s="78" t="s">
        <v>63</v>
      </c>
      <c r="AD10" s="78" t="s">
        <v>364</v>
      </c>
      <c r="AE10" s="1920">
        <f t="shared" ref="AE10" si="2">T10*Y10*AB10</f>
        <v>480000</v>
      </c>
      <c r="AF10" s="1920"/>
      <c r="AG10" s="1920"/>
      <c r="AH10" s="1920"/>
      <c r="AI10" s="373" t="s">
        <v>188</v>
      </c>
      <c r="AJ10" s="1919">
        <v>2000</v>
      </c>
      <c r="AK10" s="1920"/>
      <c r="AL10" s="1920"/>
      <c r="AM10" s="78" t="s">
        <v>188</v>
      </c>
      <c r="AN10" s="78" t="s">
        <v>362</v>
      </c>
      <c r="AO10" s="213">
        <v>12</v>
      </c>
      <c r="AP10" s="78" t="s">
        <v>363</v>
      </c>
      <c r="AQ10" s="78" t="s">
        <v>362</v>
      </c>
      <c r="AR10" s="213">
        <v>1</v>
      </c>
      <c r="AS10" s="78" t="s">
        <v>63</v>
      </c>
      <c r="AT10" s="78" t="s">
        <v>364</v>
      </c>
      <c r="AU10" s="1920">
        <f t="shared" ref="AU10" si="3">AJ10*AO10*AR10</f>
        <v>24000</v>
      </c>
      <c r="AV10" s="1920"/>
      <c r="AW10" s="1920"/>
      <c r="AX10" s="1920"/>
      <c r="AY10" s="79" t="s">
        <v>188</v>
      </c>
      <c r="AZ10" s="788"/>
    </row>
    <row r="11" spans="1:52" ht="23.4" customHeight="1">
      <c r="A11" s="364">
        <v>1</v>
      </c>
      <c r="B11" s="753"/>
      <c r="C11" s="1925"/>
      <c r="D11" s="2059"/>
      <c r="E11" s="2059"/>
      <c r="F11" s="2059"/>
      <c r="G11" s="2059"/>
      <c r="H11" s="1927"/>
      <c r="I11" s="1928"/>
      <c r="J11" s="1928"/>
      <c r="K11" s="744"/>
      <c r="L11" s="989" t="s">
        <v>148</v>
      </c>
      <c r="M11" s="745"/>
      <c r="N11" s="989" t="s">
        <v>363</v>
      </c>
      <c r="O11" s="1927"/>
      <c r="P11" s="1928"/>
      <c r="Q11" s="1928"/>
      <c r="R11" s="1929"/>
      <c r="S11" s="996"/>
      <c r="T11" s="1930"/>
      <c r="U11" s="1931"/>
      <c r="V11" s="1931"/>
      <c r="W11" s="78" t="s">
        <v>188</v>
      </c>
      <c r="X11" s="78" t="s">
        <v>362</v>
      </c>
      <c r="Y11" s="211"/>
      <c r="Z11" s="78" t="s">
        <v>363</v>
      </c>
      <c r="AA11" s="78" t="s">
        <v>362</v>
      </c>
      <c r="AB11" s="211"/>
      <c r="AC11" s="78" t="s">
        <v>63</v>
      </c>
      <c r="AD11" s="78" t="s">
        <v>364</v>
      </c>
      <c r="AE11" s="1384">
        <f>T11*Y11*AB11</f>
        <v>0</v>
      </c>
      <c r="AF11" s="1384"/>
      <c r="AG11" s="1384"/>
      <c r="AH11" s="1384"/>
      <c r="AI11" s="373" t="s">
        <v>188</v>
      </c>
      <c r="AJ11" s="1930"/>
      <c r="AK11" s="1931"/>
      <c r="AL11" s="1931"/>
      <c r="AM11" s="78" t="s">
        <v>188</v>
      </c>
      <c r="AN11" s="78" t="s">
        <v>362</v>
      </c>
      <c r="AO11" s="211"/>
      <c r="AP11" s="78" t="s">
        <v>363</v>
      </c>
      <c r="AQ11" s="78" t="s">
        <v>362</v>
      </c>
      <c r="AR11" s="211"/>
      <c r="AS11" s="78" t="s">
        <v>63</v>
      </c>
      <c r="AT11" s="78" t="s">
        <v>364</v>
      </c>
      <c r="AU11" s="1384">
        <f>AJ11*AO11*AR11</f>
        <v>0</v>
      </c>
      <c r="AV11" s="1384"/>
      <c r="AW11" s="1384"/>
      <c r="AX11" s="1384"/>
      <c r="AY11" s="79" t="s">
        <v>188</v>
      </c>
      <c r="AZ11" s="788"/>
    </row>
    <row r="12" spans="1:52" ht="23.4" customHeight="1">
      <c r="A12" s="364">
        <v>2</v>
      </c>
      <c r="B12" s="753"/>
      <c r="C12" s="1925"/>
      <c r="D12" s="2059"/>
      <c r="E12" s="2059"/>
      <c r="F12" s="2059"/>
      <c r="G12" s="2059"/>
      <c r="H12" s="1927"/>
      <c r="I12" s="1928"/>
      <c r="J12" s="1928"/>
      <c r="K12" s="744"/>
      <c r="L12" s="989" t="s">
        <v>148</v>
      </c>
      <c r="M12" s="745"/>
      <c r="N12" s="989" t="s">
        <v>363</v>
      </c>
      <c r="O12" s="1927"/>
      <c r="P12" s="1928"/>
      <c r="Q12" s="1928"/>
      <c r="R12" s="1929"/>
      <c r="S12" s="996"/>
      <c r="T12" s="1930"/>
      <c r="U12" s="1931"/>
      <c r="V12" s="1931"/>
      <c r="W12" s="78" t="s">
        <v>188</v>
      </c>
      <c r="X12" s="78" t="s">
        <v>362</v>
      </c>
      <c r="Y12" s="211"/>
      <c r="Z12" s="78" t="s">
        <v>363</v>
      </c>
      <c r="AA12" s="78" t="s">
        <v>362</v>
      </c>
      <c r="AB12" s="211"/>
      <c r="AC12" s="78" t="s">
        <v>63</v>
      </c>
      <c r="AD12" s="78" t="s">
        <v>364</v>
      </c>
      <c r="AE12" s="1384">
        <f t="shared" ref="AE12:AE20" si="4">T12*Y12*AB12</f>
        <v>0</v>
      </c>
      <c r="AF12" s="1384"/>
      <c r="AG12" s="1384"/>
      <c r="AH12" s="1384"/>
      <c r="AI12" s="373" t="s">
        <v>188</v>
      </c>
      <c r="AJ12" s="1930"/>
      <c r="AK12" s="1931"/>
      <c r="AL12" s="1931"/>
      <c r="AM12" s="78" t="s">
        <v>188</v>
      </c>
      <c r="AN12" s="78" t="s">
        <v>362</v>
      </c>
      <c r="AO12" s="211"/>
      <c r="AP12" s="78" t="s">
        <v>363</v>
      </c>
      <c r="AQ12" s="78" t="s">
        <v>362</v>
      </c>
      <c r="AR12" s="211"/>
      <c r="AS12" s="78" t="s">
        <v>63</v>
      </c>
      <c r="AT12" s="78" t="s">
        <v>364</v>
      </c>
      <c r="AU12" s="1384">
        <f t="shared" ref="AU12:AU14" si="5">AJ12*AO12*AR12</f>
        <v>0</v>
      </c>
      <c r="AV12" s="1384"/>
      <c r="AW12" s="1384"/>
      <c r="AX12" s="1384"/>
      <c r="AY12" s="79" t="s">
        <v>188</v>
      </c>
      <c r="AZ12" s="788"/>
    </row>
    <row r="13" spans="1:52" ht="23.4" customHeight="1">
      <c r="A13" s="364">
        <v>3</v>
      </c>
      <c r="B13" s="753"/>
      <c r="C13" s="1925"/>
      <c r="D13" s="2059"/>
      <c r="E13" s="2059"/>
      <c r="F13" s="2059"/>
      <c r="G13" s="2059"/>
      <c r="H13" s="1927"/>
      <c r="I13" s="1928"/>
      <c r="J13" s="1928"/>
      <c r="K13" s="744"/>
      <c r="L13" s="989" t="s">
        <v>148</v>
      </c>
      <c r="M13" s="745"/>
      <c r="N13" s="989" t="s">
        <v>363</v>
      </c>
      <c r="O13" s="1927"/>
      <c r="P13" s="1928"/>
      <c r="Q13" s="1928"/>
      <c r="R13" s="1929"/>
      <c r="S13" s="996"/>
      <c r="T13" s="1930"/>
      <c r="U13" s="1931"/>
      <c r="V13" s="1931"/>
      <c r="W13" s="78" t="s">
        <v>188</v>
      </c>
      <c r="X13" s="78" t="s">
        <v>362</v>
      </c>
      <c r="Y13" s="211"/>
      <c r="Z13" s="78" t="s">
        <v>363</v>
      </c>
      <c r="AA13" s="78" t="s">
        <v>362</v>
      </c>
      <c r="AB13" s="211"/>
      <c r="AC13" s="78" t="s">
        <v>63</v>
      </c>
      <c r="AD13" s="78" t="s">
        <v>364</v>
      </c>
      <c r="AE13" s="1384">
        <f t="shared" si="4"/>
        <v>0</v>
      </c>
      <c r="AF13" s="1384"/>
      <c r="AG13" s="1384"/>
      <c r="AH13" s="1384"/>
      <c r="AI13" s="373" t="s">
        <v>188</v>
      </c>
      <c r="AJ13" s="1930"/>
      <c r="AK13" s="1931"/>
      <c r="AL13" s="1931"/>
      <c r="AM13" s="78" t="s">
        <v>188</v>
      </c>
      <c r="AN13" s="78" t="s">
        <v>362</v>
      </c>
      <c r="AO13" s="211"/>
      <c r="AP13" s="78" t="s">
        <v>363</v>
      </c>
      <c r="AQ13" s="78" t="s">
        <v>362</v>
      </c>
      <c r="AR13" s="211"/>
      <c r="AS13" s="78" t="s">
        <v>63</v>
      </c>
      <c r="AT13" s="78" t="s">
        <v>364</v>
      </c>
      <c r="AU13" s="1384">
        <f t="shared" si="5"/>
        <v>0</v>
      </c>
      <c r="AV13" s="1384"/>
      <c r="AW13" s="1384"/>
      <c r="AX13" s="1384"/>
      <c r="AY13" s="79" t="s">
        <v>188</v>
      </c>
      <c r="AZ13" s="788"/>
    </row>
    <row r="14" spans="1:52" ht="23.4" customHeight="1">
      <c r="A14" s="364">
        <v>4</v>
      </c>
      <c r="B14" s="753"/>
      <c r="C14" s="1925"/>
      <c r="D14" s="2059"/>
      <c r="E14" s="2059"/>
      <c r="F14" s="2059"/>
      <c r="G14" s="2059"/>
      <c r="H14" s="1927"/>
      <c r="I14" s="1928"/>
      <c r="J14" s="1928"/>
      <c r="K14" s="744"/>
      <c r="L14" s="989" t="s">
        <v>148</v>
      </c>
      <c r="M14" s="745"/>
      <c r="N14" s="989" t="s">
        <v>363</v>
      </c>
      <c r="O14" s="1927"/>
      <c r="P14" s="1928"/>
      <c r="Q14" s="1928"/>
      <c r="R14" s="1929"/>
      <c r="S14" s="996"/>
      <c r="T14" s="1930"/>
      <c r="U14" s="1931"/>
      <c r="V14" s="1931"/>
      <c r="W14" s="78" t="s">
        <v>188</v>
      </c>
      <c r="X14" s="78" t="s">
        <v>362</v>
      </c>
      <c r="Y14" s="211"/>
      <c r="Z14" s="78" t="s">
        <v>363</v>
      </c>
      <c r="AA14" s="78" t="s">
        <v>362</v>
      </c>
      <c r="AB14" s="211"/>
      <c r="AC14" s="78" t="s">
        <v>63</v>
      </c>
      <c r="AD14" s="78" t="s">
        <v>364</v>
      </c>
      <c r="AE14" s="1384">
        <f t="shared" si="4"/>
        <v>0</v>
      </c>
      <c r="AF14" s="1384"/>
      <c r="AG14" s="1384"/>
      <c r="AH14" s="1384"/>
      <c r="AI14" s="373" t="s">
        <v>188</v>
      </c>
      <c r="AJ14" s="1930"/>
      <c r="AK14" s="1931"/>
      <c r="AL14" s="1931"/>
      <c r="AM14" s="78" t="s">
        <v>188</v>
      </c>
      <c r="AN14" s="78" t="s">
        <v>362</v>
      </c>
      <c r="AO14" s="211"/>
      <c r="AP14" s="78" t="s">
        <v>363</v>
      </c>
      <c r="AQ14" s="78" t="s">
        <v>362</v>
      </c>
      <c r="AR14" s="211"/>
      <c r="AS14" s="78" t="s">
        <v>63</v>
      </c>
      <c r="AT14" s="78" t="s">
        <v>364</v>
      </c>
      <c r="AU14" s="1384">
        <f t="shared" si="5"/>
        <v>0</v>
      </c>
      <c r="AV14" s="1384"/>
      <c r="AW14" s="1384"/>
      <c r="AX14" s="1384"/>
      <c r="AY14" s="79" t="s">
        <v>188</v>
      </c>
      <c r="AZ14" s="788"/>
    </row>
    <row r="15" spans="1:52" ht="23.4" customHeight="1">
      <c r="A15" s="365">
        <v>5</v>
      </c>
      <c r="B15" s="753"/>
      <c r="C15" s="1925"/>
      <c r="D15" s="2059"/>
      <c r="E15" s="2059"/>
      <c r="F15" s="2059"/>
      <c r="G15" s="2059"/>
      <c r="H15" s="1927"/>
      <c r="I15" s="1928"/>
      <c r="J15" s="1928"/>
      <c r="K15" s="744"/>
      <c r="L15" s="989" t="s">
        <v>148</v>
      </c>
      <c r="M15" s="745"/>
      <c r="N15" s="989" t="s">
        <v>363</v>
      </c>
      <c r="O15" s="1927"/>
      <c r="P15" s="1928"/>
      <c r="Q15" s="1928"/>
      <c r="R15" s="1929"/>
      <c r="S15" s="996"/>
      <c r="T15" s="1930"/>
      <c r="U15" s="1931"/>
      <c r="V15" s="1931"/>
      <c r="W15" s="78" t="s">
        <v>188</v>
      </c>
      <c r="X15" s="78" t="s">
        <v>362</v>
      </c>
      <c r="Y15" s="211"/>
      <c r="Z15" s="78" t="s">
        <v>363</v>
      </c>
      <c r="AA15" s="78" t="s">
        <v>362</v>
      </c>
      <c r="AB15" s="211"/>
      <c r="AC15" s="78" t="s">
        <v>63</v>
      </c>
      <c r="AD15" s="78" t="s">
        <v>364</v>
      </c>
      <c r="AE15" s="1384">
        <f>T15*Y15*AB15</f>
        <v>0</v>
      </c>
      <c r="AF15" s="1384"/>
      <c r="AG15" s="1384"/>
      <c r="AH15" s="1384"/>
      <c r="AI15" s="373" t="s">
        <v>188</v>
      </c>
      <c r="AJ15" s="1930"/>
      <c r="AK15" s="1931"/>
      <c r="AL15" s="1931"/>
      <c r="AM15" s="78" t="s">
        <v>188</v>
      </c>
      <c r="AN15" s="78" t="s">
        <v>362</v>
      </c>
      <c r="AO15" s="211"/>
      <c r="AP15" s="78" t="s">
        <v>363</v>
      </c>
      <c r="AQ15" s="78" t="s">
        <v>362</v>
      </c>
      <c r="AR15" s="211"/>
      <c r="AS15" s="78" t="s">
        <v>63</v>
      </c>
      <c r="AT15" s="78" t="s">
        <v>364</v>
      </c>
      <c r="AU15" s="1384">
        <f>AJ15*AO15*AR15</f>
        <v>0</v>
      </c>
      <c r="AV15" s="1384"/>
      <c r="AW15" s="1384"/>
      <c r="AX15" s="1384"/>
      <c r="AY15" s="79" t="s">
        <v>188</v>
      </c>
      <c r="AZ15" s="788"/>
    </row>
    <row r="16" spans="1:52" ht="23.4" customHeight="1">
      <c r="A16" s="365">
        <v>6</v>
      </c>
      <c r="B16" s="753"/>
      <c r="C16" s="1925"/>
      <c r="D16" s="2059"/>
      <c r="E16" s="2059"/>
      <c r="F16" s="2059"/>
      <c r="G16" s="2059"/>
      <c r="H16" s="1927"/>
      <c r="I16" s="1928"/>
      <c r="J16" s="1928"/>
      <c r="K16" s="744"/>
      <c r="L16" s="989" t="s">
        <v>148</v>
      </c>
      <c r="M16" s="745"/>
      <c r="N16" s="989" t="s">
        <v>363</v>
      </c>
      <c r="O16" s="1927"/>
      <c r="P16" s="1928"/>
      <c r="Q16" s="1928"/>
      <c r="R16" s="1929"/>
      <c r="S16" s="996"/>
      <c r="T16" s="1930"/>
      <c r="U16" s="1931"/>
      <c r="V16" s="1931"/>
      <c r="W16" s="78" t="s">
        <v>188</v>
      </c>
      <c r="X16" s="78" t="s">
        <v>362</v>
      </c>
      <c r="Y16" s="211"/>
      <c r="Z16" s="78" t="s">
        <v>363</v>
      </c>
      <c r="AA16" s="78" t="s">
        <v>362</v>
      </c>
      <c r="AB16" s="211"/>
      <c r="AC16" s="78" t="s">
        <v>63</v>
      </c>
      <c r="AD16" s="78" t="s">
        <v>364</v>
      </c>
      <c r="AE16" s="1384">
        <f t="shared" si="4"/>
        <v>0</v>
      </c>
      <c r="AF16" s="1384"/>
      <c r="AG16" s="1384"/>
      <c r="AH16" s="1384"/>
      <c r="AI16" s="373" t="s">
        <v>188</v>
      </c>
      <c r="AJ16" s="1930"/>
      <c r="AK16" s="1931"/>
      <c r="AL16" s="1931"/>
      <c r="AM16" s="78" t="s">
        <v>188</v>
      </c>
      <c r="AN16" s="78" t="s">
        <v>362</v>
      </c>
      <c r="AO16" s="211"/>
      <c r="AP16" s="78" t="s">
        <v>363</v>
      </c>
      <c r="AQ16" s="78" t="s">
        <v>362</v>
      </c>
      <c r="AR16" s="211"/>
      <c r="AS16" s="78" t="s">
        <v>63</v>
      </c>
      <c r="AT16" s="78" t="s">
        <v>364</v>
      </c>
      <c r="AU16" s="1384">
        <f t="shared" ref="AU16:AU20" si="6">AJ16*AO16*AR16</f>
        <v>0</v>
      </c>
      <c r="AV16" s="1384"/>
      <c r="AW16" s="1384"/>
      <c r="AX16" s="1384"/>
      <c r="AY16" s="79" t="s">
        <v>188</v>
      </c>
      <c r="AZ16" s="788"/>
    </row>
    <row r="17" spans="1:52" ht="23.4" customHeight="1">
      <c r="A17" s="365">
        <v>7</v>
      </c>
      <c r="B17" s="753"/>
      <c r="C17" s="1925"/>
      <c r="D17" s="2059"/>
      <c r="E17" s="2059"/>
      <c r="F17" s="2059"/>
      <c r="G17" s="2059"/>
      <c r="H17" s="1927"/>
      <c r="I17" s="1928"/>
      <c r="J17" s="1928"/>
      <c r="K17" s="744"/>
      <c r="L17" s="989" t="s">
        <v>148</v>
      </c>
      <c r="M17" s="745"/>
      <c r="N17" s="989" t="s">
        <v>363</v>
      </c>
      <c r="O17" s="1927"/>
      <c r="P17" s="1928"/>
      <c r="Q17" s="1928"/>
      <c r="R17" s="1929"/>
      <c r="S17" s="996"/>
      <c r="T17" s="1930"/>
      <c r="U17" s="1931"/>
      <c r="V17" s="1931"/>
      <c r="W17" s="78" t="s">
        <v>188</v>
      </c>
      <c r="X17" s="78" t="s">
        <v>362</v>
      </c>
      <c r="Y17" s="211"/>
      <c r="Z17" s="78" t="s">
        <v>363</v>
      </c>
      <c r="AA17" s="78" t="s">
        <v>362</v>
      </c>
      <c r="AB17" s="211"/>
      <c r="AC17" s="78" t="s">
        <v>63</v>
      </c>
      <c r="AD17" s="78" t="s">
        <v>364</v>
      </c>
      <c r="AE17" s="1384">
        <f t="shared" si="4"/>
        <v>0</v>
      </c>
      <c r="AF17" s="1384"/>
      <c r="AG17" s="1384"/>
      <c r="AH17" s="1384"/>
      <c r="AI17" s="373" t="s">
        <v>188</v>
      </c>
      <c r="AJ17" s="1930"/>
      <c r="AK17" s="1931"/>
      <c r="AL17" s="1931"/>
      <c r="AM17" s="78" t="s">
        <v>188</v>
      </c>
      <c r="AN17" s="78" t="s">
        <v>362</v>
      </c>
      <c r="AO17" s="211"/>
      <c r="AP17" s="78" t="s">
        <v>363</v>
      </c>
      <c r="AQ17" s="78" t="s">
        <v>362</v>
      </c>
      <c r="AR17" s="211"/>
      <c r="AS17" s="78" t="s">
        <v>63</v>
      </c>
      <c r="AT17" s="78" t="s">
        <v>364</v>
      </c>
      <c r="AU17" s="1384">
        <f t="shared" si="6"/>
        <v>0</v>
      </c>
      <c r="AV17" s="1384"/>
      <c r="AW17" s="1384"/>
      <c r="AX17" s="1384"/>
      <c r="AY17" s="79" t="s">
        <v>188</v>
      </c>
      <c r="AZ17" s="788"/>
    </row>
    <row r="18" spans="1:52" ht="23.4" customHeight="1">
      <c r="A18" s="365">
        <v>8</v>
      </c>
      <c r="B18" s="753"/>
      <c r="C18" s="1925"/>
      <c r="D18" s="2059"/>
      <c r="E18" s="2059"/>
      <c r="F18" s="2059"/>
      <c r="G18" s="2059"/>
      <c r="H18" s="1927"/>
      <c r="I18" s="1928"/>
      <c r="J18" s="1928"/>
      <c r="K18" s="744"/>
      <c r="L18" s="989" t="s">
        <v>148</v>
      </c>
      <c r="M18" s="745"/>
      <c r="N18" s="989" t="s">
        <v>363</v>
      </c>
      <c r="O18" s="1927"/>
      <c r="P18" s="1928"/>
      <c r="Q18" s="1928"/>
      <c r="R18" s="1929"/>
      <c r="S18" s="996"/>
      <c r="T18" s="1930"/>
      <c r="U18" s="1931"/>
      <c r="V18" s="1931"/>
      <c r="W18" s="78" t="s">
        <v>188</v>
      </c>
      <c r="X18" s="78" t="s">
        <v>362</v>
      </c>
      <c r="Y18" s="211"/>
      <c r="Z18" s="78" t="s">
        <v>363</v>
      </c>
      <c r="AA18" s="78" t="s">
        <v>362</v>
      </c>
      <c r="AB18" s="211"/>
      <c r="AC18" s="78" t="s">
        <v>63</v>
      </c>
      <c r="AD18" s="78" t="s">
        <v>364</v>
      </c>
      <c r="AE18" s="1384">
        <f t="shared" si="4"/>
        <v>0</v>
      </c>
      <c r="AF18" s="1384"/>
      <c r="AG18" s="1384"/>
      <c r="AH18" s="1384"/>
      <c r="AI18" s="373" t="s">
        <v>188</v>
      </c>
      <c r="AJ18" s="1930"/>
      <c r="AK18" s="1931"/>
      <c r="AL18" s="1931"/>
      <c r="AM18" s="78" t="s">
        <v>188</v>
      </c>
      <c r="AN18" s="78" t="s">
        <v>362</v>
      </c>
      <c r="AO18" s="211"/>
      <c r="AP18" s="78" t="s">
        <v>363</v>
      </c>
      <c r="AQ18" s="78" t="s">
        <v>362</v>
      </c>
      <c r="AR18" s="211"/>
      <c r="AS18" s="78" t="s">
        <v>63</v>
      </c>
      <c r="AT18" s="78" t="s">
        <v>364</v>
      </c>
      <c r="AU18" s="1384">
        <f t="shared" si="6"/>
        <v>0</v>
      </c>
      <c r="AV18" s="1384"/>
      <c r="AW18" s="1384"/>
      <c r="AX18" s="1384"/>
      <c r="AY18" s="79" t="s">
        <v>188</v>
      </c>
      <c r="AZ18" s="788"/>
    </row>
    <row r="19" spans="1:52" ht="23.4" customHeight="1">
      <c r="A19" s="365">
        <v>9</v>
      </c>
      <c r="B19" s="753"/>
      <c r="C19" s="1925"/>
      <c r="D19" s="2059"/>
      <c r="E19" s="2059"/>
      <c r="F19" s="2059"/>
      <c r="G19" s="2059"/>
      <c r="H19" s="1927"/>
      <c r="I19" s="1928"/>
      <c r="J19" s="1928"/>
      <c r="K19" s="744"/>
      <c r="L19" s="989" t="s">
        <v>148</v>
      </c>
      <c r="M19" s="745"/>
      <c r="N19" s="989" t="s">
        <v>363</v>
      </c>
      <c r="O19" s="1927"/>
      <c r="P19" s="1928"/>
      <c r="Q19" s="1928"/>
      <c r="R19" s="1929"/>
      <c r="S19" s="996"/>
      <c r="T19" s="1930"/>
      <c r="U19" s="1931"/>
      <c r="V19" s="1931"/>
      <c r="W19" s="78" t="s">
        <v>188</v>
      </c>
      <c r="X19" s="78" t="s">
        <v>362</v>
      </c>
      <c r="Y19" s="211"/>
      <c r="Z19" s="78" t="s">
        <v>363</v>
      </c>
      <c r="AA19" s="78" t="s">
        <v>362</v>
      </c>
      <c r="AB19" s="211"/>
      <c r="AC19" s="78" t="s">
        <v>63</v>
      </c>
      <c r="AD19" s="78" t="s">
        <v>364</v>
      </c>
      <c r="AE19" s="1384">
        <f t="shared" si="4"/>
        <v>0</v>
      </c>
      <c r="AF19" s="1384"/>
      <c r="AG19" s="1384"/>
      <c r="AH19" s="1384"/>
      <c r="AI19" s="373" t="s">
        <v>188</v>
      </c>
      <c r="AJ19" s="1930"/>
      <c r="AK19" s="1931"/>
      <c r="AL19" s="1931"/>
      <c r="AM19" s="78" t="s">
        <v>188</v>
      </c>
      <c r="AN19" s="78" t="s">
        <v>362</v>
      </c>
      <c r="AO19" s="211"/>
      <c r="AP19" s="78" t="s">
        <v>363</v>
      </c>
      <c r="AQ19" s="78" t="s">
        <v>362</v>
      </c>
      <c r="AR19" s="211"/>
      <c r="AS19" s="78" t="s">
        <v>63</v>
      </c>
      <c r="AT19" s="78" t="s">
        <v>364</v>
      </c>
      <c r="AU19" s="1384">
        <f t="shared" si="6"/>
        <v>0</v>
      </c>
      <c r="AV19" s="1384"/>
      <c r="AW19" s="1384"/>
      <c r="AX19" s="1384"/>
      <c r="AY19" s="79" t="s">
        <v>188</v>
      </c>
      <c r="AZ19" s="788"/>
    </row>
    <row r="20" spans="1:52" ht="23.4" customHeight="1" thickBot="1">
      <c r="A20" s="365">
        <v>10</v>
      </c>
      <c r="B20" s="753"/>
      <c r="C20" s="1925"/>
      <c r="D20" s="2059"/>
      <c r="E20" s="2059"/>
      <c r="F20" s="2059"/>
      <c r="G20" s="2059"/>
      <c r="H20" s="1927"/>
      <c r="I20" s="1928"/>
      <c r="J20" s="1928"/>
      <c r="K20" s="744"/>
      <c r="L20" s="989" t="s">
        <v>148</v>
      </c>
      <c r="M20" s="745"/>
      <c r="N20" s="989" t="s">
        <v>363</v>
      </c>
      <c r="O20" s="1927"/>
      <c r="P20" s="1928"/>
      <c r="Q20" s="1928"/>
      <c r="R20" s="1929"/>
      <c r="S20" s="749"/>
      <c r="T20" s="1930"/>
      <c r="U20" s="1931"/>
      <c r="V20" s="1931"/>
      <c r="W20" s="78" t="s">
        <v>188</v>
      </c>
      <c r="X20" s="78" t="s">
        <v>362</v>
      </c>
      <c r="Y20" s="211"/>
      <c r="Z20" s="78" t="s">
        <v>363</v>
      </c>
      <c r="AA20" s="78" t="s">
        <v>362</v>
      </c>
      <c r="AB20" s="211"/>
      <c r="AC20" s="78" t="s">
        <v>63</v>
      </c>
      <c r="AD20" s="78" t="s">
        <v>364</v>
      </c>
      <c r="AE20" s="1798">
        <f t="shared" si="4"/>
        <v>0</v>
      </c>
      <c r="AF20" s="1798"/>
      <c r="AG20" s="1798"/>
      <c r="AH20" s="1798"/>
      <c r="AI20" s="373" t="s">
        <v>188</v>
      </c>
      <c r="AJ20" s="1930"/>
      <c r="AK20" s="1931"/>
      <c r="AL20" s="1931"/>
      <c r="AM20" s="78" t="s">
        <v>188</v>
      </c>
      <c r="AN20" s="78" t="s">
        <v>362</v>
      </c>
      <c r="AO20" s="211"/>
      <c r="AP20" s="78" t="s">
        <v>363</v>
      </c>
      <c r="AQ20" s="78" t="s">
        <v>362</v>
      </c>
      <c r="AR20" s="211"/>
      <c r="AS20" s="78" t="s">
        <v>63</v>
      </c>
      <c r="AT20" s="78" t="s">
        <v>364</v>
      </c>
      <c r="AU20" s="1798">
        <f t="shared" si="6"/>
        <v>0</v>
      </c>
      <c r="AV20" s="1798"/>
      <c r="AW20" s="1798"/>
      <c r="AX20" s="1798"/>
      <c r="AY20" s="79" t="s">
        <v>188</v>
      </c>
      <c r="AZ20" s="788"/>
    </row>
    <row r="21" spans="1:52" ht="26.1" customHeight="1" thickBot="1">
      <c r="A21" s="2066" t="s">
        <v>401</v>
      </c>
      <c r="B21" s="2067"/>
      <c r="C21" s="2067"/>
      <c r="D21" s="2067"/>
      <c r="E21" s="2067"/>
      <c r="F21" s="2067"/>
      <c r="G21" s="2067"/>
      <c r="H21" s="2067"/>
      <c r="I21" s="2067"/>
      <c r="J21" s="2067"/>
      <c r="K21" s="2067"/>
      <c r="L21" s="2067"/>
      <c r="M21" s="2067"/>
      <c r="N21" s="2067"/>
      <c r="O21" s="2067"/>
      <c r="P21" s="2067"/>
      <c r="Q21" s="2067"/>
      <c r="R21" s="2067"/>
      <c r="S21" s="750"/>
      <c r="T21" s="2068">
        <f>SUM(AE11:AH20)</f>
        <v>0</v>
      </c>
      <c r="U21" s="2069"/>
      <c r="V21" s="2069"/>
      <c r="W21" s="2069"/>
      <c r="X21" s="2069"/>
      <c r="Y21" s="2069"/>
      <c r="Z21" s="2069"/>
      <c r="AA21" s="2069"/>
      <c r="AB21" s="2069"/>
      <c r="AC21" s="2069"/>
      <c r="AD21" s="2069"/>
      <c r="AE21" s="2069"/>
      <c r="AF21" s="2069"/>
      <c r="AG21" s="2069"/>
      <c r="AH21" s="2069"/>
      <c r="AI21" s="374" t="s">
        <v>188</v>
      </c>
      <c r="AJ21" s="2068">
        <f>SUM(AU11:AX20)</f>
        <v>0</v>
      </c>
      <c r="AK21" s="2069"/>
      <c r="AL21" s="2069"/>
      <c r="AM21" s="2069"/>
      <c r="AN21" s="2069"/>
      <c r="AO21" s="2069"/>
      <c r="AP21" s="2069"/>
      <c r="AQ21" s="2069"/>
      <c r="AR21" s="2069"/>
      <c r="AS21" s="2069"/>
      <c r="AT21" s="2069"/>
      <c r="AU21" s="2069"/>
      <c r="AV21" s="2069"/>
      <c r="AW21" s="2069"/>
      <c r="AX21" s="2069"/>
      <c r="AY21" s="366" t="s">
        <v>188</v>
      </c>
      <c r="AZ21" s="790"/>
    </row>
    <row r="22" spans="1:52" ht="26.1" customHeight="1">
      <c r="A22" s="1906" t="s">
        <v>385</v>
      </c>
      <c r="B22" s="1804"/>
      <c r="C22" s="1804"/>
      <c r="D22" s="1804"/>
      <c r="E22" s="1804"/>
      <c r="F22" s="1804"/>
      <c r="G22" s="1804"/>
      <c r="H22" s="1804"/>
      <c r="I22" s="1804"/>
      <c r="J22" s="1804"/>
      <c r="K22" s="1804"/>
      <c r="L22" s="1804"/>
      <c r="M22" s="1804"/>
      <c r="N22" s="1804"/>
      <c r="O22" s="1804"/>
      <c r="P22" s="1804"/>
      <c r="Q22" s="1804"/>
      <c r="R22" s="1907"/>
      <c r="S22" s="747"/>
      <c r="T22" s="2057">
        <f>T21*事業者入力!Y21</f>
        <v>0</v>
      </c>
      <c r="U22" s="2058"/>
      <c r="V22" s="2058"/>
      <c r="W22" s="2058"/>
      <c r="X22" s="2058"/>
      <c r="Y22" s="2058"/>
      <c r="Z22" s="2058"/>
      <c r="AA22" s="2058"/>
      <c r="AB22" s="2058"/>
      <c r="AC22" s="2058"/>
      <c r="AD22" s="2058"/>
      <c r="AE22" s="2058"/>
      <c r="AF22" s="2058"/>
      <c r="AG22" s="2058"/>
      <c r="AH22" s="2058"/>
      <c r="AI22" s="375" t="s">
        <v>188</v>
      </c>
      <c r="AJ22" s="218"/>
      <c r="AK22" s="218"/>
      <c r="AL22" s="218"/>
      <c r="AM22" s="218"/>
      <c r="AN22" s="218"/>
      <c r="AO22" s="218"/>
      <c r="AP22" s="218"/>
      <c r="AQ22" s="218"/>
      <c r="AR22" s="218"/>
      <c r="AS22" s="218"/>
      <c r="AT22" s="218"/>
      <c r="AU22" s="218"/>
      <c r="AV22" s="218"/>
      <c r="AW22" s="218"/>
      <c r="AX22" s="218"/>
      <c r="AY22" s="218"/>
      <c r="AZ22" s="1004"/>
    </row>
    <row r="23" spans="1:52" ht="26.1" customHeight="1" thickBot="1">
      <c r="A23" s="1908" t="s">
        <v>377</v>
      </c>
      <c r="B23" s="1414"/>
      <c r="C23" s="1414"/>
      <c r="D23" s="1414"/>
      <c r="E23" s="1414"/>
      <c r="F23" s="1414"/>
      <c r="G23" s="1414"/>
      <c r="H23" s="1414"/>
      <c r="I23" s="1414"/>
      <c r="J23" s="1414"/>
      <c r="K23" s="1414"/>
      <c r="L23" s="1414"/>
      <c r="M23" s="1414"/>
      <c r="N23" s="1414"/>
      <c r="O23" s="1414"/>
      <c r="P23" s="1414"/>
      <c r="Q23" s="1414"/>
      <c r="R23" s="1415"/>
      <c r="S23" s="751"/>
      <c r="T23" s="1904">
        <f>T21+T22</f>
        <v>0</v>
      </c>
      <c r="U23" s="1905"/>
      <c r="V23" s="1905"/>
      <c r="W23" s="1905"/>
      <c r="X23" s="1905"/>
      <c r="Y23" s="1905"/>
      <c r="Z23" s="1905"/>
      <c r="AA23" s="1905"/>
      <c r="AB23" s="1905"/>
      <c r="AC23" s="1905"/>
      <c r="AD23" s="1905"/>
      <c r="AE23" s="1905"/>
      <c r="AF23" s="1905"/>
      <c r="AG23" s="1905"/>
      <c r="AH23" s="1905"/>
      <c r="AI23" s="376" t="s">
        <v>188</v>
      </c>
      <c r="AJ23" s="220"/>
      <c r="AK23" s="220"/>
      <c r="AL23" s="220"/>
      <c r="AM23" s="220"/>
      <c r="AN23" s="220"/>
      <c r="AO23" s="220"/>
      <c r="AP23" s="220"/>
      <c r="AQ23" s="220"/>
      <c r="AR23" s="220"/>
      <c r="AS23" s="220"/>
      <c r="AT23" s="220"/>
      <c r="AU23" s="220"/>
      <c r="AV23" s="220"/>
      <c r="AW23" s="220"/>
      <c r="AX23" s="220"/>
      <c r="AY23" s="220"/>
      <c r="AZ23" s="1005"/>
    </row>
    <row r="24" spans="1:52" ht="30" customHeight="1">
      <c r="A24" s="1" t="s">
        <v>402</v>
      </c>
      <c r="B24" s="121"/>
      <c r="S24" s="121"/>
    </row>
    <row r="25" spans="1:52" ht="34.5" customHeight="1" thickBot="1">
      <c r="A25" s="1950" t="s">
        <v>599</v>
      </c>
      <c r="B25" s="1950"/>
      <c r="C25" s="1950"/>
      <c r="D25" s="1950"/>
      <c r="E25" s="1950"/>
      <c r="F25" s="1950"/>
      <c r="G25" s="1950"/>
      <c r="H25" s="1950"/>
      <c r="I25" s="1950"/>
      <c r="J25" s="1950"/>
      <c r="K25" s="1950"/>
      <c r="L25" s="1950"/>
      <c r="M25" s="1950"/>
      <c r="N25" s="1950"/>
      <c r="O25" s="1950"/>
      <c r="P25" s="1950"/>
      <c r="Q25" s="1950"/>
      <c r="R25" s="1950"/>
      <c r="S25" s="1950"/>
      <c r="T25" s="1950"/>
      <c r="U25" s="1950"/>
      <c r="V25" s="1950"/>
      <c r="W25" s="1950"/>
      <c r="X25" s="1950"/>
      <c r="Y25" s="1950"/>
      <c r="Z25" s="1950"/>
      <c r="AA25" s="1950"/>
      <c r="AB25" s="1950"/>
      <c r="AC25" s="1950"/>
      <c r="AD25" s="1950"/>
      <c r="AE25" s="1950"/>
      <c r="AF25" s="1950"/>
      <c r="AG25" s="1950"/>
      <c r="AH25" s="1950"/>
      <c r="AI25" s="1950"/>
      <c r="AJ25" s="1950"/>
      <c r="AK25" s="1950"/>
      <c r="AL25" s="1950"/>
      <c r="AM25" s="1950"/>
      <c r="AN25" s="1950"/>
      <c r="AO25" s="1950"/>
      <c r="AP25" s="1950"/>
      <c r="AQ25" s="1950"/>
      <c r="AR25" s="1950"/>
      <c r="AS25" s="1950"/>
      <c r="AT25" s="1950"/>
      <c r="AU25" s="1950"/>
      <c r="AV25" s="1950"/>
      <c r="AW25" s="1950"/>
      <c r="AX25" s="1950"/>
      <c r="AY25" s="1950"/>
      <c r="AZ25" s="791"/>
    </row>
    <row r="26" spans="1:52" ht="31.5" customHeight="1">
      <c r="A26" s="1909" t="s">
        <v>263</v>
      </c>
      <c r="B26" s="2052" t="s">
        <v>581</v>
      </c>
      <c r="C26" s="1117" t="s">
        <v>355</v>
      </c>
      <c r="D26" s="1112"/>
      <c r="E26" s="1112"/>
      <c r="F26" s="1112"/>
      <c r="G26" s="1113"/>
      <c r="H26" s="1117" t="s">
        <v>52</v>
      </c>
      <c r="I26" s="1112"/>
      <c r="J26" s="1113"/>
      <c r="K26" s="2046" t="s">
        <v>576</v>
      </c>
      <c r="L26" s="2047"/>
      <c r="M26" s="2047"/>
      <c r="N26" s="2048"/>
      <c r="O26" s="1119" t="s">
        <v>356</v>
      </c>
      <c r="P26" s="1097"/>
      <c r="Q26" s="1097"/>
      <c r="R26" s="1098"/>
      <c r="S26" s="2052" t="s">
        <v>577</v>
      </c>
      <c r="T26" s="1117" t="s">
        <v>357</v>
      </c>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1112"/>
      <c r="AU26" s="1112"/>
      <c r="AV26" s="1112"/>
      <c r="AW26" s="1112"/>
      <c r="AX26" s="1112"/>
      <c r="AY26" s="1123"/>
      <c r="AZ26" s="2044" t="s">
        <v>234</v>
      </c>
    </row>
    <row r="27" spans="1:52" ht="31.5" customHeight="1" thickBot="1">
      <c r="A27" s="1910"/>
      <c r="B27" s="2053"/>
      <c r="C27" s="1911"/>
      <c r="D27" s="1912"/>
      <c r="E27" s="1912"/>
      <c r="F27" s="1912"/>
      <c r="G27" s="1280"/>
      <c r="H27" s="1911"/>
      <c r="I27" s="1912"/>
      <c r="J27" s="1280"/>
      <c r="K27" s="2049"/>
      <c r="L27" s="2050"/>
      <c r="M27" s="2050"/>
      <c r="N27" s="2051"/>
      <c r="O27" s="1913"/>
      <c r="P27" s="1914"/>
      <c r="Q27" s="2060"/>
      <c r="R27" s="2061"/>
      <c r="S27" s="2053"/>
      <c r="T27" s="377"/>
      <c r="U27" s="378"/>
      <c r="V27" s="378"/>
      <c r="W27" s="378"/>
      <c r="X27" s="993"/>
      <c r="Y27" s="993"/>
      <c r="Z27" s="993"/>
      <c r="AA27" s="993"/>
      <c r="AB27" s="993"/>
      <c r="AC27" s="993"/>
      <c r="AD27" s="993"/>
      <c r="AE27" s="993"/>
      <c r="AF27" s="993"/>
      <c r="AG27" s="993"/>
      <c r="AH27" s="993"/>
      <c r="AI27" s="993"/>
      <c r="AJ27" s="2079" t="s">
        <v>379</v>
      </c>
      <c r="AK27" s="2080"/>
      <c r="AL27" s="2080"/>
      <c r="AM27" s="2080"/>
      <c r="AN27" s="2080"/>
      <c r="AO27" s="2080"/>
      <c r="AP27" s="2080"/>
      <c r="AQ27" s="2080"/>
      <c r="AR27" s="2080"/>
      <c r="AS27" s="2080"/>
      <c r="AT27" s="2080"/>
      <c r="AU27" s="2080"/>
      <c r="AV27" s="2080"/>
      <c r="AW27" s="2080"/>
      <c r="AX27" s="2080"/>
      <c r="AY27" s="2081"/>
      <c r="AZ27" s="2045"/>
    </row>
    <row r="28" spans="1:52" ht="23.4" customHeight="1">
      <c r="A28" s="371" t="s">
        <v>359</v>
      </c>
      <c r="B28" s="752" t="s">
        <v>582</v>
      </c>
      <c r="C28" s="2062" t="s">
        <v>380</v>
      </c>
      <c r="D28" s="2063"/>
      <c r="E28" s="2063"/>
      <c r="F28" s="2063"/>
      <c r="G28" s="2063"/>
      <c r="H28" s="1118" t="s">
        <v>361</v>
      </c>
      <c r="I28" s="1115"/>
      <c r="J28" s="1115"/>
      <c r="K28" s="997">
        <v>5</v>
      </c>
      <c r="L28" s="989" t="s">
        <v>148</v>
      </c>
      <c r="M28" s="989">
        <v>4</v>
      </c>
      <c r="N28" s="989" t="s">
        <v>363</v>
      </c>
      <c r="O28" s="1118" t="s">
        <v>279</v>
      </c>
      <c r="P28" s="1115"/>
      <c r="Q28" s="2082"/>
      <c r="R28" s="2083"/>
      <c r="S28" s="1000"/>
      <c r="T28" s="1940">
        <v>5000</v>
      </c>
      <c r="U28" s="1941"/>
      <c r="V28" s="1941"/>
      <c r="W28" s="379" t="s">
        <v>188</v>
      </c>
      <c r="X28" s="97" t="s">
        <v>362</v>
      </c>
      <c r="Y28" s="212">
        <v>12</v>
      </c>
      <c r="Z28" s="97" t="s">
        <v>363</v>
      </c>
      <c r="AA28" s="97" t="s">
        <v>362</v>
      </c>
      <c r="AB28" s="212">
        <v>2</v>
      </c>
      <c r="AC28" s="97" t="s">
        <v>63</v>
      </c>
      <c r="AD28" s="97" t="s">
        <v>364</v>
      </c>
      <c r="AE28" s="1941">
        <v>120000</v>
      </c>
      <c r="AF28" s="1941"/>
      <c r="AG28" s="1941"/>
      <c r="AH28" s="1941"/>
      <c r="AI28" s="372" t="s">
        <v>188</v>
      </c>
      <c r="AJ28" s="1944">
        <v>2000</v>
      </c>
      <c r="AK28" s="1945"/>
      <c r="AL28" s="1945"/>
      <c r="AM28" s="133" t="s">
        <v>188</v>
      </c>
      <c r="AN28" s="133" t="s">
        <v>362</v>
      </c>
      <c r="AO28" s="214">
        <v>12</v>
      </c>
      <c r="AP28" s="133" t="s">
        <v>363</v>
      </c>
      <c r="AQ28" s="133" t="s">
        <v>362</v>
      </c>
      <c r="AR28" s="214">
        <v>2</v>
      </c>
      <c r="AS28" s="133" t="s">
        <v>63</v>
      </c>
      <c r="AT28" s="133" t="s">
        <v>364</v>
      </c>
      <c r="AU28" s="1946">
        <f>AJ28*AO28*AR28</f>
        <v>48000</v>
      </c>
      <c r="AV28" s="1946"/>
      <c r="AW28" s="1946"/>
      <c r="AX28" s="1946"/>
      <c r="AY28" s="119" t="s">
        <v>188</v>
      </c>
      <c r="AZ28" s="787"/>
    </row>
    <row r="29" spans="1:52" ht="23.4" customHeight="1">
      <c r="A29" s="364" t="s">
        <v>365</v>
      </c>
      <c r="B29" s="752" t="s">
        <v>582</v>
      </c>
      <c r="C29" s="1380" t="s">
        <v>381</v>
      </c>
      <c r="D29" s="1381"/>
      <c r="E29" s="1381"/>
      <c r="F29" s="1381"/>
      <c r="G29" s="1382"/>
      <c r="H29" s="1922" t="s">
        <v>370</v>
      </c>
      <c r="I29" s="1923"/>
      <c r="J29" s="1924"/>
      <c r="K29" s="994">
        <v>8</v>
      </c>
      <c r="L29" s="989" t="s">
        <v>148</v>
      </c>
      <c r="M29" s="989">
        <v>6</v>
      </c>
      <c r="N29" s="989" t="s">
        <v>363</v>
      </c>
      <c r="O29" s="1916" t="s">
        <v>279</v>
      </c>
      <c r="P29" s="1917"/>
      <c r="Q29" s="1917"/>
      <c r="R29" s="1918"/>
      <c r="S29" s="995" t="s">
        <v>580</v>
      </c>
      <c r="T29" s="1919">
        <v>5000</v>
      </c>
      <c r="U29" s="1920"/>
      <c r="V29" s="1920"/>
      <c r="W29" s="380" t="s">
        <v>188</v>
      </c>
      <c r="X29" s="78" t="s">
        <v>362</v>
      </c>
      <c r="Y29" s="213">
        <v>12</v>
      </c>
      <c r="Z29" s="78" t="s">
        <v>363</v>
      </c>
      <c r="AA29" s="78" t="s">
        <v>362</v>
      </c>
      <c r="AB29" s="213">
        <v>1</v>
      </c>
      <c r="AC29" s="78" t="s">
        <v>63</v>
      </c>
      <c r="AD29" s="78" t="s">
        <v>364</v>
      </c>
      <c r="AE29" s="1920">
        <v>60000</v>
      </c>
      <c r="AF29" s="1920"/>
      <c r="AG29" s="1920"/>
      <c r="AH29" s="1920"/>
      <c r="AI29" s="373" t="s">
        <v>188</v>
      </c>
      <c r="AJ29" s="1919">
        <v>2000</v>
      </c>
      <c r="AK29" s="1920"/>
      <c r="AL29" s="1920"/>
      <c r="AM29" s="78" t="s">
        <v>188</v>
      </c>
      <c r="AN29" s="78" t="s">
        <v>362</v>
      </c>
      <c r="AO29" s="213">
        <v>12</v>
      </c>
      <c r="AP29" s="78" t="s">
        <v>363</v>
      </c>
      <c r="AQ29" s="78" t="s">
        <v>362</v>
      </c>
      <c r="AR29" s="213">
        <v>1</v>
      </c>
      <c r="AS29" s="78" t="s">
        <v>63</v>
      </c>
      <c r="AT29" s="78" t="s">
        <v>364</v>
      </c>
      <c r="AU29" s="1942">
        <f t="shared" ref="AU29:AU31" si="7">AJ29*AO29*AR29</f>
        <v>24000</v>
      </c>
      <c r="AV29" s="1942"/>
      <c r="AW29" s="1942"/>
      <c r="AX29" s="1942"/>
      <c r="AY29" s="79" t="s">
        <v>188</v>
      </c>
      <c r="AZ29" s="788"/>
    </row>
    <row r="30" spans="1:52" ht="23.4" customHeight="1">
      <c r="A30" s="364" t="s">
        <v>368</v>
      </c>
      <c r="B30" s="752" t="s">
        <v>582</v>
      </c>
      <c r="C30" s="1380" t="s">
        <v>382</v>
      </c>
      <c r="D30" s="1432"/>
      <c r="E30" s="1432"/>
      <c r="F30" s="1432"/>
      <c r="G30" s="1432"/>
      <c r="H30" s="1916" t="s">
        <v>383</v>
      </c>
      <c r="I30" s="1917"/>
      <c r="J30" s="1917"/>
      <c r="K30" s="994">
        <v>10</v>
      </c>
      <c r="L30" s="989" t="s">
        <v>148</v>
      </c>
      <c r="M30" s="989">
        <v>4</v>
      </c>
      <c r="N30" s="989" t="s">
        <v>363</v>
      </c>
      <c r="O30" s="1916" t="s">
        <v>367</v>
      </c>
      <c r="P30" s="1917"/>
      <c r="Q30" s="2064"/>
      <c r="R30" s="2065"/>
      <c r="S30" s="998" t="s">
        <v>579</v>
      </c>
      <c r="T30" s="1919">
        <v>5000</v>
      </c>
      <c r="U30" s="1920"/>
      <c r="V30" s="1920"/>
      <c r="W30" s="380" t="s">
        <v>188</v>
      </c>
      <c r="X30" s="78" t="s">
        <v>362</v>
      </c>
      <c r="Y30" s="213">
        <v>12</v>
      </c>
      <c r="Z30" s="78" t="s">
        <v>363</v>
      </c>
      <c r="AA30" s="78" t="s">
        <v>362</v>
      </c>
      <c r="AB30" s="213">
        <v>1</v>
      </c>
      <c r="AC30" s="78" t="s">
        <v>63</v>
      </c>
      <c r="AD30" s="78" t="s">
        <v>364</v>
      </c>
      <c r="AE30" s="1920">
        <v>60000</v>
      </c>
      <c r="AF30" s="1920"/>
      <c r="AG30" s="1920"/>
      <c r="AH30" s="1920"/>
      <c r="AI30" s="373" t="s">
        <v>188</v>
      </c>
      <c r="AJ30" s="1919">
        <v>2000</v>
      </c>
      <c r="AK30" s="1920"/>
      <c r="AL30" s="1920"/>
      <c r="AM30" s="78" t="s">
        <v>188</v>
      </c>
      <c r="AN30" s="78" t="s">
        <v>362</v>
      </c>
      <c r="AO30" s="213">
        <v>12</v>
      </c>
      <c r="AP30" s="78" t="s">
        <v>363</v>
      </c>
      <c r="AQ30" s="78" t="s">
        <v>362</v>
      </c>
      <c r="AR30" s="213">
        <v>1</v>
      </c>
      <c r="AS30" s="78" t="s">
        <v>63</v>
      </c>
      <c r="AT30" s="78" t="s">
        <v>364</v>
      </c>
      <c r="AU30" s="1942">
        <f t="shared" si="7"/>
        <v>24000</v>
      </c>
      <c r="AV30" s="1942"/>
      <c r="AW30" s="1942"/>
      <c r="AX30" s="1942"/>
      <c r="AY30" s="79" t="s">
        <v>188</v>
      </c>
      <c r="AZ30" s="788"/>
    </row>
    <row r="31" spans="1:52" ht="23.4" customHeight="1">
      <c r="A31" s="364" t="s">
        <v>371</v>
      </c>
      <c r="B31" s="752" t="s">
        <v>582</v>
      </c>
      <c r="C31" s="1380" t="s">
        <v>384</v>
      </c>
      <c r="D31" s="1432"/>
      <c r="E31" s="1432"/>
      <c r="F31" s="1432"/>
      <c r="G31" s="1432"/>
      <c r="H31" s="1118" t="s">
        <v>374</v>
      </c>
      <c r="I31" s="1115"/>
      <c r="J31" s="1115"/>
      <c r="K31" s="994">
        <v>12</v>
      </c>
      <c r="L31" s="989" t="s">
        <v>148</v>
      </c>
      <c r="M31" s="989">
        <v>3</v>
      </c>
      <c r="N31" s="989" t="s">
        <v>363</v>
      </c>
      <c r="O31" s="1916" t="s">
        <v>279</v>
      </c>
      <c r="P31" s="1917"/>
      <c r="Q31" s="2064"/>
      <c r="R31" s="2065"/>
      <c r="S31" s="998"/>
      <c r="T31" s="1919">
        <v>5000</v>
      </c>
      <c r="U31" s="1920"/>
      <c r="V31" s="1920"/>
      <c r="W31" s="380" t="s">
        <v>188</v>
      </c>
      <c r="X31" s="78" t="s">
        <v>362</v>
      </c>
      <c r="Y31" s="213">
        <v>12</v>
      </c>
      <c r="Z31" s="78" t="s">
        <v>363</v>
      </c>
      <c r="AA31" s="78" t="s">
        <v>362</v>
      </c>
      <c r="AB31" s="213">
        <v>1</v>
      </c>
      <c r="AC31" s="78" t="s">
        <v>63</v>
      </c>
      <c r="AD31" s="78" t="s">
        <v>364</v>
      </c>
      <c r="AE31" s="1920">
        <v>60000</v>
      </c>
      <c r="AF31" s="1920"/>
      <c r="AG31" s="1920"/>
      <c r="AH31" s="1920"/>
      <c r="AI31" s="373" t="s">
        <v>188</v>
      </c>
      <c r="AJ31" s="1919">
        <v>1000</v>
      </c>
      <c r="AK31" s="1920"/>
      <c r="AL31" s="1920"/>
      <c r="AM31" s="78" t="s">
        <v>188</v>
      </c>
      <c r="AN31" s="78" t="s">
        <v>362</v>
      </c>
      <c r="AO31" s="213">
        <v>12</v>
      </c>
      <c r="AP31" s="78" t="s">
        <v>363</v>
      </c>
      <c r="AQ31" s="78" t="s">
        <v>362</v>
      </c>
      <c r="AR31" s="213">
        <v>1</v>
      </c>
      <c r="AS31" s="78" t="s">
        <v>63</v>
      </c>
      <c r="AT31" s="78" t="s">
        <v>364</v>
      </c>
      <c r="AU31" s="1942">
        <f t="shared" si="7"/>
        <v>12000</v>
      </c>
      <c r="AV31" s="1942"/>
      <c r="AW31" s="1942"/>
      <c r="AX31" s="1942"/>
      <c r="AY31" s="79" t="s">
        <v>188</v>
      </c>
      <c r="AZ31" s="788"/>
    </row>
    <row r="32" spans="1:52" ht="23.4" customHeight="1">
      <c r="A32" s="364">
        <v>1</v>
      </c>
      <c r="B32" s="753"/>
      <c r="C32" s="1925"/>
      <c r="D32" s="1926"/>
      <c r="E32" s="1926"/>
      <c r="F32" s="1926"/>
      <c r="G32" s="1926"/>
      <c r="H32" s="1936"/>
      <c r="I32" s="1937"/>
      <c r="J32" s="1937"/>
      <c r="K32" s="746"/>
      <c r="L32" s="989" t="s">
        <v>148</v>
      </c>
      <c r="M32" s="745"/>
      <c r="N32" s="989" t="s">
        <v>363</v>
      </c>
      <c r="O32" s="1927"/>
      <c r="P32" s="1928"/>
      <c r="Q32" s="1928"/>
      <c r="R32" s="1929"/>
      <c r="S32" s="996"/>
      <c r="T32" s="2070"/>
      <c r="U32" s="2071"/>
      <c r="V32" s="2071"/>
      <c r="W32" s="78" t="s">
        <v>188</v>
      </c>
      <c r="X32" s="78" t="s">
        <v>362</v>
      </c>
      <c r="Y32" s="211"/>
      <c r="Z32" s="78" t="s">
        <v>363</v>
      </c>
      <c r="AA32" s="78" t="s">
        <v>362</v>
      </c>
      <c r="AB32" s="211"/>
      <c r="AC32" s="78" t="s">
        <v>63</v>
      </c>
      <c r="AD32" s="78" t="s">
        <v>364</v>
      </c>
      <c r="AE32" s="2072">
        <f>T32*Y32*AB32</f>
        <v>0</v>
      </c>
      <c r="AF32" s="2072"/>
      <c r="AG32" s="2072"/>
      <c r="AH32" s="2072"/>
      <c r="AI32" s="373" t="s">
        <v>188</v>
      </c>
      <c r="AJ32" s="1930"/>
      <c r="AK32" s="1931"/>
      <c r="AL32" s="1931"/>
      <c r="AM32" s="78" t="s">
        <v>188</v>
      </c>
      <c r="AN32" s="78" t="s">
        <v>362</v>
      </c>
      <c r="AO32" s="211"/>
      <c r="AP32" s="78" t="s">
        <v>363</v>
      </c>
      <c r="AQ32" s="78" t="s">
        <v>362</v>
      </c>
      <c r="AR32" s="211"/>
      <c r="AS32" s="78" t="s">
        <v>63</v>
      </c>
      <c r="AT32" s="78" t="s">
        <v>364</v>
      </c>
      <c r="AU32" s="2072">
        <f>AJ32*AO32*AR32</f>
        <v>0</v>
      </c>
      <c r="AV32" s="2072"/>
      <c r="AW32" s="2072"/>
      <c r="AX32" s="2072"/>
      <c r="AY32" s="79" t="s">
        <v>188</v>
      </c>
      <c r="AZ32" s="788"/>
    </row>
    <row r="33" spans="1:52" ht="23.4" customHeight="1">
      <c r="A33" s="364">
        <v>2</v>
      </c>
      <c r="B33" s="753"/>
      <c r="C33" s="1925"/>
      <c r="D33" s="1926"/>
      <c r="E33" s="1926"/>
      <c r="F33" s="1926"/>
      <c r="G33" s="1926"/>
      <c r="H33" s="1936"/>
      <c r="I33" s="1937"/>
      <c r="J33" s="1937"/>
      <c r="K33" s="746"/>
      <c r="L33" s="989" t="s">
        <v>148</v>
      </c>
      <c r="M33" s="745"/>
      <c r="N33" s="989" t="s">
        <v>363</v>
      </c>
      <c r="O33" s="1927"/>
      <c r="P33" s="1928"/>
      <c r="Q33" s="1928"/>
      <c r="R33" s="1929"/>
      <c r="S33" s="996"/>
      <c r="T33" s="2070"/>
      <c r="U33" s="2071"/>
      <c r="V33" s="2071"/>
      <c r="W33" s="78" t="s">
        <v>188</v>
      </c>
      <c r="X33" s="78" t="s">
        <v>362</v>
      </c>
      <c r="Y33" s="211"/>
      <c r="Z33" s="78" t="s">
        <v>363</v>
      </c>
      <c r="AA33" s="78" t="s">
        <v>362</v>
      </c>
      <c r="AB33" s="211"/>
      <c r="AC33" s="78" t="s">
        <v>63</v>
      </c>
      <c r="AD33" s="78" t="s">
        <v>364</v>
      </c>
      <c r="AE33" s="2072">
        <f>T33*Y33*AB33</f>
        <v>0</v>
      </c>
      <c r="AF33" s="2072"/>
      <c r="AG33" s="2072"/>
      <c r="AH33" s="2072"/>
      <c r="AI33" s="373" t="s">
        <v>188</v>
      </c>
      <c r="AJ33" s="1930"/>
      <c r="AK33" s="1931"/>
      <c r="AL33" s="1931"/>
      <c r="AM33" s="78" t="s">
        <v>188</v>
      </c>
      <c r="AN33" s="78" t="s">
        <v>362</v>
      </c>
      <c r="AO33" s="211"/>
      <c r="AP33" s="78" t="s">
        <v>363</v>
      </c>
      <c r="AQ33" s="78" t="s">
        <v>362</v>
      </c>
      <c r="AR33" s="211"/>
      <c r="AS33" s="78" t="s">
        <v>63</v>
      </c>
      <c r="AT33" s="78" t="s">
        <v>364</v>
      </c>
      <c r="AU33" s="2072">
        <f t="shared" ref="AU33:AU41" si="8">AJ33*AO33*AR33</f>
        <v>0</v>
      </c>
      <c r="AV33" s="2072"/>
      <c r="AW33" s="2072"/>
      <c r="AX33" s="2072"/>
      <c r="AY33" s="79" t="s">
        <v>188</v>
      </c>
      <c r="AZ33" s="788"/>
    </row>
    <row r="34" spans="1:52" ht="23.4" customHeight="1">
      <c r="A34" s="364">
        <v>3</v>
      </c>
      <c r="B34" s="753"/>
      <c r="C34" s="1925"/>
      <c r="D34" s="1926"/>
      <c r="E34" s="1926"/>
      <c r="F34" s="1926"/>
      <c r="G34" s="1926"/>
      <c r="H34" s="1936"/>
      <c r="I34" s="1937"/>
      <c r="J34" s="1937"/>
      <c r="K34" s="746"/>
      <c r="L34" s="989" t="s">
        <v>148</v>
      </c>
      <c r="M34" s="745"/>
      <c r="N34" s="989" t="s">
        <v>363</v>
      </c>
      <c r="O34" s="1927"/>
      <c r="P34" s="1928"/>
      <c r="Q34" s="1928"/>
      <c r="R34" s="1929"/>
      <c r="S34" s="996"/>
      <c r="T34" s="2070"/>
      <c r="U34" s="2071"/>
      <c r="V34" s="2071"/>
      <c r="W34" s="78" t="s">
        <v>188</v>
      </c>
      <c r="X34" s="78" t="s">
        <v>362</v>
      </c>
      <c r="Y34" s="211"/>
      <c r="Z34" s="78" t="s">
        <v>363</v>
      </c>
      <c r="AA34" s="78" t="s">
        <v>362</v>
      </c>
      <c r="AB34" s="211"/>
      <c r="AC34" s="78" t="s">
        <v>63</v>
      </c>
      <c r="AD34" s="78" t="s">
        <v>364</v>
      </c>
      <c r="AE34" s="2072">
        <f t="shared" ref="AE34:AE41" si="9">T34*Y34*AB34</f>
        <v>0</v>
      </c>
      <c r="AF34" s="2072"/>
      <c r="AG34" s="2072"/>
      <c r="AH34" s="2072"/>
      <c r="AI34" s="373" t="s">
        <v>188</v>
      </c>
      <c r="AJ34" s="1930"/>
      <c r="AK34" s="1931"/>
      <c r="AL34" s="1931"/>
      <c r="AM34" s="78" t="s">
        <v>188</v>
      </c>
      <c r="AN34" s="78" t="s">
        <v>362</v>
      </c>
      <c r="AO34" s="211"/>
      <c r="AP34" s="78" t="s">
        <v>363</v>
      </c>
      <c r="AQ34" s="78" t="s">
        <v>362</v>
      </c>
      <c r="AR34" s="211"/>
      <c r="AS34" s="78" t="s">
        <v>63</v>
      </c>
      <c r="AT34" s="78" t="s">
        <v>364</v>
      </c>
      <c r="AU34" s="2072">
        <f t="shared" si="8"/>
        <v>0</v>
      </c>
      <c r="AV34" s="2072"/>
      <c r="AW34" s="2072"/>
      <c r="AX34" s="2072"/>
      <c r="AY34" s="79" t="s">
        <v>188</v>
      </c>
      <c r="AZ34" s="788"/>
    </row>
    <row r="35" spans="1:52" ht="23.4" customHeight="1">
      <c r="A35" s="364">
        <v>4</v>
      </c>
      <c r="B35" s="753"/>
      <c r="C35" s="1925"/>
      <c r="D35" s="1926"/>
      <c r="E35" s="1926"/>
      <c r="F35" s="1926"/>
      <c r="G35" s="1926"/>
      <c r="H35" s="1936"/>
      <c r="I35" s="1937"/>
      <c r="J35" s="1937"/>
      <c r="K35" s="746"/>
      <c r="L35" s="989" t="s">
        <v>148</v>
      </c>
      <c r="M35" s="745"/>
      <c r="N35" s="989" t="s">
        <v>363</v>
      </c>
      <c r="O35" s="1927"/>
      <c r="P35" s="1928"/>
      <c r="Q35" s="1928"/>
      <c r="R35" s="1929"/>
      <c r="S35" s="996"/>
      <c r="T35" s="2070"/>
      <c r="U35" s="2071"/>
      <c r="V35" s="2071"/>
      <c r="W35" s="78" t="s">
        <v>188</v>
      </c>
      <c r="X35" s="78" t="s">
        <v>362</v>
      </c>
      <c r="Y35" s="211"/>
      <c r="Z35" s="78" t="s">
        <v>363</v>
      </c>
      <c r="AA35" s="78" t="s">
        <v>362</v>
      </c>
      <c r="AB35" s="211"/>
      <c r="AC35" s="78" t="s">
        <v>63</v>
      </c>
      <c r="AD35" s="78" t="s">
        <v>364</v>
      </c>
      <c r="AE35" s="2072">
        <f t="shared" si="9"/>
        <v>0</v>
      </c>
      <c r="AF35" s="2072"/>
      <c r="AG35" s="2072"/>
      <c r="AH35" s="2072"/>
      <c r="AI35" s="373" t="s">
        <v>188</v>
      </c>
      <c r="AJ35" s="1930"/>
      <c r="AK35" s="1931"/>
      <c r="AL35" s="1931"/>
      <c r="AM35" s="78" t="s">
        <v>188</v>
      </c>
      <c r="AN35" s="78" t="s">
        <v>362</v>
      </c>
      <c r="AO35" s="211"/>
      <c r="AP35" s="78" t="s">
        <v>363</v>
      </c>
      <c r="AQ35" s="78" t="s">
        <v>362</v>
      </c>
      <c r="AR35" s="211"/>
      <c r="AS35" s="78" t="s">
        <v>63</v>
      </c>
      <c r="AT35" s="78" t="s">
        <v>364</v>
      </c>
      <c r="AU35" s="2072">
        <f t="shared" si="8"/>
        <v>0</v>
      </c>
      <c r="AV35" s="2072"/>
      <c r="AW35" s="2072"/>
      <c r="AX35" s="2072"/>
      <c r="AY35" s="79" t="s">
        <v>188</v>
      </c>
      <c r="AZ35" s="788"/>
    </row>
    <row r="36" spans="1:52" ht="23.4" customHeight="1">
      <c r="A36" s="364">
        <v>5</v>
      </c>
      <c r="B36" s="753"/>
      <c r="C36" s="1925"/>
      <c r="D36" s="1926"/>
      <c r="E36" s="1926"/>
      <c r="F36" s="1926"/>
      <c r="G36" s="1926"/>
      <c r="H36" s="1936"/>
      <c r="I36" s="1937"/>
      <c r="J36" s="1937"/>
      <c r="K36" s="746"/>
      <c r="L36" s="989" t="s">
        <v>148</v>
      </c>
      <c r="M36" s="745"/>
      <c r="N36" s="989" t="s">
        <v>363</v>
      </c>
      <c r="O36" s="1927"/>
      <c r="P36" s="1928"/>
      <c r="Q36" s="1928"/>
      <c r="R36" s="1929"/>
      <c r="S36" s="749"/>
      <c r="T36" s="2070"/>
      <c r="U36" s="2071"/>
      <c r="V36" s="2071"/>
      <c r="W36" s="78" t="s">
        <v>188</v>
      </c>
      <c r="X36" s="78" t="s">
        <v>362</v>
      </c>
      <c r="Y36" s="211"/>
      <c r="Z36" s="78" t="s">
        <v>363</v>
      </c>
      <c r="AA36" s="78" t="s">
        <v>362</v>
      </c>
      <c r="AB36" s="211"/>
      <c r="AC36" s="78" t="s">
        <v>63</v>
      </c>
      <c r="AD36" s="78" t="s">
        <v>364</v>
      </c>
      <c r="AE36" s="2072">
        <f t="shared" si="9"/>
        <v>0</v>
      </c>
      <c r="AF36" s="2072"/>
      <c r="AG36" s="2072"/>
      <c r="AH36" s="2072"/>
      <c r="AI36" s="373" t="s">
        <v>188</v>
      </c>
      <c r="AJ36" s="1930"/>
      <c r="AK36" s="1931"/>
      <c r="AL36" s="1931"/>
      <c r="AM36" s="78" t="s">
        <v>188</v>
      </c>
      <c r="AN36" s="78" t="s">
        <v>362</v>
      </c>
      <c r="AO36" s="211"/>
      <c r="AP36" s="78" t="s">
        <v>363</v>
      </c>
      <c r="AQ36" s="78" t="s">
        <v>362</v>
      </c>
      <c r="AR36" s="211"/>
      <c r="AS36" s="78" t="s">
        <v>63</v>
      </c>
      <c r="AT36" s="78" t="s">
        <v>364</v>
      </c>
      <c r="AU36" s="2072">
        <f t="shared" si="8"/>
        <v>0</v>
      </c>
      <c r="AV36" s="2072"/>
      <c r="AW36" s="2072"/>
      <c r="AX36" s="2072"/>
      <c r="AY36" s="79" t="s">
        <v>188</v>
      </c>
      <c r="AZ36" s="788"/>
    </row>
    <row r="37" spans="1:52" ht="23.4" customHeight="1">
      <c r="A37" s="364">
        <v>6</v>
      </c>
      <c r="B37" s="753"/>
      <c r="C37" s="1925"/>
      <c r="D37" s="1926"/>
      <c r="E37" s="1926"/>
      <c r="F37" s="1926"/>
      <c r="G37" s="1926"/>
      <c r="H37" s="1936"/>
      <c r="I37" s="1937"/>
      <c r="J37" s="1937"/>
      <c r="K37" s="746"/>
      <c r="L37" s="989" t="s">
        <v>148</v>
      </c>
      <c r="M37" s="745"/>
      <c r="N37" s="989" t="s">
        <v>363</v>
      </c>
      <c r="O37" s="1927"/>
      <c r="P37" s="1928"/>
      <c r="Q37" s="1928"/>
      <c r="R37" s="1929"/>
      <c r="S37" s="749"/>
      <c r="T37" s="2070"/>
      <c r="U37" s="2071"/>
      <c r="V37" s="2071"/>
      <c r="W37" s="78" t="s">
        <v>188</v>
      </c>
      <c r="X37" s="78" t="s">
        <v>362</v>
      </c>
      <c r="Y37" s="211"/>
      <c r="Z37" s="78" t="s">
        <v>363</v>
      </c>
      <c r="AA37" s="78" t="s">
        <v>362</v>
      </c>
      <c r="AB37" s="211"/>
      <c r="AC37" s="78" t="s">
        <v>63</v>
      </c>
      <c r="AD37" s="78" t="s">
        <v>364</v>
      </c>
      <c r="AE37" s="2072">
        <f t="shared" si="9"/>
        <v>0</v>
      </c>
      <c r="AF37" s="2072"/>
      <c r="AG37" s="2072"/>
      <c r="AH37" s="2072"/>
      <c r="AI37" s="373" t="s">
        <v>188</v>
      </c>
      <c r="AJ37" s="1930"/>
      <c r="AK37" s="1931"/>
      <c r="AL37" s="1931"/>
      <c r="AM37" s="78" t="s">
        <v>188</v>
      </c>
      <c r="AN37" s="78" t="s">
        <v>362</v>
      </c>
      <c r="AO37" s="211"/>
      <c r="AP37" s="78" t="s">
        <v>363</v>
      </c>
      <c r="AQ37" s="78" t="s">
        <v>362</v>
      </c>
      <c r="AR37" s="211"/>
      <c r="AS37" s="78" t="s">
        <v>63</v>
      </c>
      <c r="AT37" s="78" t="s">
        <v>364</v>
      </c>
      <c r="AU37" s="2072">
        <f t="shared" si="8"/>
        <v>0</v>
      </c>
      <c r="AV37" s="2072"/>
      <c r="AW37" s="2072"/>
      <c r="AX37" s="2072"/>
      <c r="AY37" s="79" t="s">
        <v>188</v>
      </c>
      <c r="AZ37" s="788"/>
    </row>
    <row r="38" spans="1:52" ht="23.4" customHeight="1">
      <c r="A38" s="364">
        <v>7</v>
      </c>
      <c r="B38" s="753"/>
      <c r="C38" s="1925"/>
      <c r="D38" s="1926"/>
      <c r="E38" s="1926"/>
      <c r="F38" s="1926"/>
      <c r="G38" s="1926"/>
      <c r="H38" s="1936"/>
      <c r="I38" s="1937"/>
      <c r="J38" s="1937"/>
      <c r="K38" s="746"/>
      <c r="L38" s="989" t="s">
        <v>148</v>
      </c>
      <c r="M38" s="745"/>
      <c r="N38" s="989" t="s">
        <v>363</v>
      </c>
      <c r="O38" s="1927"/>
      <c r="P38" s="1928"/>
      <c r="Q38" s="1928"/>
      <c r="R38" s="1929"/>
      <c r="S38" s="749"/>
      <c r="T38" s="2070"/>
      <c r="U38" s="2071"/>
      <c r="V38" s="2071"/>
      <c r="W38" s="78" t="s">
        <v>188</v>
      </c>
      <c r="X38" s="78" t="s">
        <v>362</v>
      </c>
      <c r="Y38" s="211"/>
      <c r="Z38" s="78" t="s">
        <v>363</v>
      </c>
      <c r="AA38" s="78" t="s">
        <v>362</v>
      </c>
      <c r="AB38" s="211"/>
      <c r="AC38" s="78" t="s">
        <v>63</v>
      </c>
      <c r="AD38" s="78" t="s">
        <v>364</v>
      </c>
      <c r="AE38" s="2072">
        <f t="shared" si="9"/>
        <v>0</v>
      </c>
      <c r="AF38" s="2072"/>
      <c r="AG38" s="2072"/>
      <c r="AH38" s="2072"/>
      <c r="AI38" s="373" t="s">
        <v>188</v>
      </c>
      <c r="AJ38" s="1930"/>
      <c r="AK38" s="1931"/>
      <c r="AL38" s="1931"/>
      <c r="AM38" s="78" t="s">
        <v>188</v>
      </c>
      <c r="AN38" s="78" t="s">
        <v>362</v>
      </c>
      <c r="AO38" s="211"/>
      <c r="AP38" s="78" t="s">
        <v>363</v>
      </c>
      <c r="AQ38" s="78" t="s">
        <v>362</v>
      </c>
      <c r="AR38" s="211"/>
      <c r="AS38" s="78" t="s">
        <v>63</v>
      </c>
      <c r="AT38" s="78" t="s">
        <v>364</v>
      </c>
      <c r="AU38" s="2072">
        <f t="shared" si="8"/>
        <v>0</v>
      </c>
      <c r="AV38" s="2072"/>
      <c r="AW38" s="2072"/>
      <c r="AX38" s="2072"/>
      <c r="AY38" s="79" t="s">
        <v>188</v>
      </c>
      <c r="AZ38" s="788"/>
    </row>
    <row r="39" spans="1:52" ht="23.4" customHeight="1">
      <c r="A39" s="364">
        <v>8</v>
      </c>
      <c r="B39" s="753"/>
      <c r="C39" s="1925"/>
      <c r="D39" s="1926"/>
      <c r="E39" s="1926"/>
      <c r="F39" s="1926"/>
      <c r="G39" s="1926"/>
      <c r="H39" s="1936"/>
      <c r="I39" s="1937"/>
      <c r="J39" s="1937"/>
      <c r="K39" s="746"/>
      <c r="L39" s="989" t="s">
        <v>148</v>
      </c>
      <c r="M39" s="745"/>
      <c r="N39" s="989" t="s">
        <v>363</v>
      </c>
      <c r="O39" s="1927"/>
      <c r="P39" s="1928"/>
      <c r="Q39" s="1928"/>
      <c r="R39" s="1929"/>
      <c r="S39" s="749"/>
      <c r="T39" s="2070"/>
      <c r="U39" s="2071"/>
      <c r="V39" s="2071"/>
      <c r="W39" s="78" t="s">
        <v>188</v>
      </c>
      <c r="X39" s="78" t="s">
        <v>362</v>
      </c>
      <c r="Y39" s="211"/>
      <c r="Z39" s="78" t="s">
        <v>363</v>
      </c>
      <c r="AA39" s="78" t="s">
        <v>362</v>
      </c>
      <c r="AB39" s="211"/>
      <c r="AC39" s="78" t="s">
        <v>63</v>
      </c>
      <c r="AD39" s="78" t="s">
        <v>364</v>
      </c>
      <c r="AE39" s="2072">
        <f t="shared" si="9"/>
        <v>0</v>
      </c>
      <c r="AF39" s="2072"/>
      <c r="AG39" s="2072"/>
      <c r="AH39" s="2072"/>
      <c r="AI39" s="373" t="s">
        <v>188</v>
      </c>
      <c r="AJ39" s="1930"/>
      <c r="AK39" s="1931"/>
      <c r="AL39" s="1931"/>
      <c r="AM39" s="78" t="s">
        <v>188</v>
      </c>
      <c r="AN39" s="78" t="s">
        <v>362</v>
      </c>
      <c r="AO39" s="211"/>
      <c r="AP39" s="78" t="s">
        <v>363</v>
      </c>
      <c r="AQ39" s="78" t="s">
        <v>362</v>
      </c>
      <c r="AR39" s="211"/>
      <c r="AS39" s="78" t="s">
        <v>63</v>
      </c>
      <c r="AT39" s="78" t="s">
        <v>364</v>
      </c>
      <c r="AU39" s="2072">
        <f t="shared" si="8"/>
        <v>0</v>
      </c>
      <c r="AV39" s="2072"/>
      <c r="AW39" s="2072"/>
      <c r="AX39" s="2072"/>
      <c r="AY39" s="79" t="s">
        <v>188</v>
      </c>
      <c r="AZ39" s="788"/>
    </row>
    <row r="40" spans="1:52" ht="23.4" customHeight="1">
      <c r="A40" s="364">
        <v>9</v>
      </c>
      <c r="B40" s="753"/>
      <c r="C40" s="1925"/>
      <c r="D40" s="1926"/>
      <c r="E40" s="1926"/>
      <c r="F40" s="1926"/>
      <c r="G40" s="1926"/>
      <c r="H40" s="1936"/>
      <c r="I40" s="1937"/>
      <c r="J40" s="1937"/>
      <c r="K40" s="746"/>
      <c r="L40" s="989" t="s">
        <v>148</v>
      </c>
      <c r="M40" s="745"/>
      <c r="N40" s="989" t="s">
        <v>363</v>
      </c>
      <c r="O40" s="1927"/>
      <c r="P40" s="1928"/>
      <c r="Q40" s="1928"/>
      <c r="R40" s="1929"/>
      <c r="S40" s="749"/>
      <c r="T40" s="2070"/>
      <c r="U40" s="2071"/>
      <c r="V40" s="2071"/>
      <c r="W40" s="78" t="s">
        <v>188</v>
      </c>
      <c r="X40" s="78" t="s">
        <v>362</v>
      </c>
      <c r="Y40" s="211"/>
      <c r="Z40" s="78" t="s">
        <v>363</v>
      </c>
      <c r="AA40" s="78" t="s">
        <v>362</v>
      </c>
      <c r="AB40" s="211"/>
      <c r="AC40" s="78" t="s">
        <v>63</v>
      </c>
      <c r="AD40" s="78" t="s">
        <v>364</v>
      </c>
      <c r="AE40" s="2072">
        <f t="shared" si="9"/>
        <v>0</v>
      </c>
      <c r="AF40" s="2072"/>
      <c r="AG40" s="2072"/>
      <c r="AH40" s="2072"/>
      <c r="AI40" s="373" t="s">
        <v>188</v>
      </c>
      <c r="AJ40" s="1930"/>
      <c r="AK40" s="1931"/>
      <c r="AL40" s="1931"/>
      <c r="AM40" s="78" t="s">
        <v>188</v>
      </c>
      <c r="AN40" s="78" t="s">
        <v>362</v>
      </c>
      <c r="AO40" s="211"/>
      <c r="AP40" s="78" t="s">
        <v>363</v>
      </c>
      <c r="AQ40" s="78" t="s">
        <v>362</v>
      </c>
      <c r="AR40" s="211"/>
      <c r="AS40" s="78" t="s">
        <v>63</v>
      </c>
      <c r="AT40" s="78" t="s">
        <v>364</v>
      </c>
      <c r="AU40" s="2072">
        <f t="shared" si="8"/>
        <v>0</v>
      </c>
      <c r="AV40" s="2072"/>
      <c r="AW40" s="2072"/>
      <c r="AX40" s="2072"/>
      <c r="AY40" s="79" t="s">
        <v>188</v>
      </c>
      <c r="AZ40" s="788"/>
    </row>
    <row r="41" spans="1:52" ht="23.4" customHeight="1" thickBot="1">
      <c r="A41" s="365">
        <v>10</v>
      </c>
      <c r="B41" s="754"/>
      <c r="C41" s="1925"/>
      <c r="D41" s="1926"/>
      <c r="E41" s="1926"/>
      <c r="F41" s="1926"/>
      <c r="G41" s="1926"/>
      <c r="H41" s="1936"/>
      <c r="I41" s="1937"/>
      <c r="J41" s="1937"/>
      <c r="K41" s="746"/>
      <c r="L41" s="989" t="s">
        <v>148</v>
      </c>
      <c r="M41" s="745"/>
      <c r="N41" s="989" t="s">
        <v>363</v>
      </c>
      <c r="O41" s="1927"/>
      <c r="P41" s="1928"/>
      <c r="Q41" s="1928"/>
      <c r="R41" s="1929"/>
      <c r="S41" s="749"/>
      <c r="T41" s="2070"/>
      <c r="U41" s="2071"/>
      <c r="V41" s="2071"/>
      <c r="W41" s="78" t="s">
        <v>188</v>
      </c>
      <c r="X41" s="78" t="s">
        <v>362</v>
      </c>
      <c r="Y41" s="211"/>
      <c r="Z41" s="78" t="s">
        <v>363</v>
      </c>
      <c r="AA41" s="78" t="s">
        <v>362</v>
      </c>
      <c r="AB41" s="211"/>
      <c r="AC41" s="78" t="s">
        <v>63</v>
      </c>
      <c r="AD41" s="78" t="s">
        <v>364</v>
      </c>
      <c r="AE41" s="2072">
        <f t="shared" si="9"/>
        <v>0</v>
      </c>
      <c r="AF41" s="2072"/>
      <c r="AG41" s="2072"/>
      <c r="AH41" s="2072"/>
      <c r="AI41" s="373" t="s">
        <v>188</v>
      </c>
      <c r="AJ41" s="1930"/>
      <c r="AK41" s="1931"/>
      <c r="AL41" s="1931"/>
      <c r="AM41" s="78" t="s">
        <v>188</v>
      </c>
      <c r="AN41" s="78" t="s">
        <v>362</v>
      </c>
      <c r="AO41" s="211"/>
      <c r="AP41" s="78" t="s">
        <v>363</v>
      </c>
      <c r="AQ41" s="78" t="s">
        <v>362</v>
      </c>
      <c r="AR41" s="211"/>
      <c r="AS41" s="78" t="s">
        <v>63</v>
      </c>
      <c r="AT41" s="78" t="s">
        <v>364</v>
      </c>
      <c r="AU41" s="2072">
        <f t="shared" si="8"/>
        <v>0</v>
      </c>
      <c r="AV41" s="2072"/>
      <c r="AW41" s="2072"/>
      <c r="AX41" s="2072"/>
      <c r="AY41" s="79" t="s">
        <v>188</v>
      </c>
      <c r="AZ41" s="788"/>
    </row>
    <row r="42" spans="1:52" ht="26.1" customHeight="1" thickBot="1">
      <c r="A42" s="755" t="s">
        <v>401</v>
      </c>
      <c r="B42" s="756"/>
      <c r="C42" s="991"/>
      <c r="D42" s="991"/>
      <c r="E42" s="991"/>
      <c r="F42" s="991"/>
      <c r="G42" s="991"/>
      <c r="H42" s="991"/>
      <c r="I42" s="991"/>
      <c r="J42" s="991"/>
      <c r="K42" s="991"/>
      <c r="L42" s="991"/>
      <c r="M42" s="991"/>
      <c r="N42" s="991"/>
      <c r="O42" s="991"/>
      <c r="P42" s="991"/>
      <c r="Q42" s="991"/>
      <c r="R42" s="991"/>
      <c r="S42" s="999"/>
      <c r="T42" s="2068">
        <f>SUM(AE32:AH41)</f>
        <v>0</v>
      </c>
      <c r="U42" s="2069"/>
      <c r="V42" s="2069"/>
      <c r="W42" s="2069"/>
      <c r="X42" s="2069"/>
      <c r="Y42" s="2069"/>
      <c r="Z42" s="2069"/>
      <c r="AA42" s="2069"/>
      <c r="AB42" s="2069"/>
      <c r="AC42" s="2069"/>
      <c r="AD42" s="2069"/>
      <c r="AE42" s="2069"/>
      <c r="AF42" s="2069"/>
      <c r="AG42" s="2069"/>
      <c r="AH42" s="2069"/>
      <c r="AI42" s="374" t="s">
        <v>188</v>
      </c>
      <c r="AJ42" s="2068">
        <f>SUM(AU32:AX41)</f>
        <v>0</v>
      </c>
      <c r="AK42" s="2069"/>
      <c r="AL42" s="2069"/>
      <c r="AM42" s="2069"/>
      <c r="AN42" s="2069"/>
      <c r="AO42" s="2069"/>
      <c r="AP42" s="2069"/>
      <c r="AQ42" s="2069"/>
      <c r="AR42" s="2069"/>
      <c r="AS42" s="2069"/>
      <c r="AT42" s="2069"/>
      <c r="AU42" s="2069"/>
      <c r="AV42" s="2069"/>
      <c r="AW42" s="2069"/>
      <c r="AX42" s="2069"/>
      <c r="AY42" s="366" t="s">
        <v>188</v>
      </c>
      <c r="AZ42" s="790"/>
    </row>
    <row r="43" spans="1:52" ht="26.1" customHeight="1">
      <c r="A43" s="2054" t="s">
        <v>385</v>
      </c>
      <c r="B43" s="2055"/>
      <c r="C43" s="2055"/>
      <c r="D43" s="2055"/>
      <c r="E43" s="2055"/>
      <c r="F43" s="2055"/>
      <c r="G43" s="2055"/>
      <c r="H43" s="2055"/>
      <c r="I43" s="2055"/>
      <c r="J43" s="2055"/>
      <c r="K43" s="2055"/>
      <c r="L43" s="2055"/>
      <c r="M43" s="2055"/>
      <c r="N43" s="2055"/>
      <c r="O43" s="2055"/>
      <c r="P43" s="2055"/>
      <c r="Q43" s="2055"/>
      <c r="R43" s="2056"/>
      <c r="S43" s="747"/>
      <c r="T43" s="2057">
        <f>T42*事業者入力!Y21</f>
        <v>0</v>
      </c>
      <c r="U43" s="2058"/>
      <c r="V43" s="2058"/>
      <c r="W43" s="2058"/>
      <c r="X43" s="2058"/>
      <c r="Y43" s="2058"/>
      <c r="Z43" s="2058"/>
      <c r="AA43" s="2058"/>
      <c r="AB43" s="2058"/>
      <c r="AC43" s="2058"/>
      <c r="AD43" s="2058"/>
      <c r="AE43" s="2058"/>
      <c r="AF43" s="2058"/>
      <c r="AG43" s="2058"/>
      <c r="AH43" s="2058"/>
      <c r="AI43" s="375" t="s">
        <v>188</v>
      </c>
      <c r="AJ43" s="218"/>
      <c r="AK43" s="218"/>
      <c r="AL43" s="218"/>
      <c r="AM43" s="218"/>
      <c r="AN43" s="218"/>
      <c r="AO43" s="218"/>
      <c r="AP43" s="218"/>
      <c r="AQ43" s="218"/>
      <c r="AR43" s="218"/>
      <c r="AS43" s="218"/>
      <c r="AT43" s="218"/>
      <c r="AU43" s="218"/>
      <c r="AV43" s="218"/>
      <c r="AW43" s="218"/>
      <c r="AX43" s="218"/>
      <c r="AY43" s="756"/>
      <c r="AZ43" s="1001"/>
    </row>
    <row r="44" spans="1:52" ht="26.1" customHeight="1" thickBot="1">
      <c r="A44" s="757" t="s">
        <v>377</v>
      </c>
      <c r="B44" s="1002"/>
      <c r="C44" s="748"/>
      <c r="D44" s="748"/>
      <c r="E44" s="748"/>
      <c r="F44" s="748"/>
      <c r="G44" s="748"/>
      <c r="H44" s="748"/>
      <c r="I44" s="748"/>
      <c r="J44" s="748"/>
      <c r="K44" s="748"/>
      <c r="L44" s="748"/>
      <c r="M44" s="748"/>
      <c r="N44" s="748"/>
      <c r="O44" s="748"/>
      <c r="P44" s="748"/>
      <c r="Q44" s="748"/>
      <c r="R44" s="758"/>
      <c r="S44" s="240"/>
      <c r="T44" s="1904">
        <f>T42+T43</f>
        <v>0</v>
      </c>
      <c r="U44" s="1905"/>
      <c r="V44" s="1905"/>
      <c r="W44" s="1905"/>
      <c r="X44" s="1905"/>
      <c r="Y44" s="1905"/>
      <c r="Z44" s="1905"/>
      <c r="AA44" s="1905"/>
      <c r="AB44" s="1905"/>
      <c r="AC44" s="1905"/>
      <c r="AD44" s="1905"/>
      <c r="AE44" s="1905"/>
      <c r="AF44" s="1905"/>
      <c r="AG44" s="1905"/>
      <c r="AH44" s="1905"/>
      <c r="AI44" s="376" t="s">
        <v>188</v>
      </c>
      <c r="AJ44" s="220"/>
      <c r="AK44" s="220"/>
      <c r="AL44" s="220"/>
      <c r="AM44" s="220"/>
      <c r="AN44" s="220"/>
      <c r="AO44" s="220"/>
      <c r="AP44" s="220"/>
      <c r="AQ44" s="220"/>
      <c r="AR44" s="220"/>
      <c r="AS44" s="220"/>
      <c r="AT44" s="220"/>
      <c r="AU44" s="220"/>
      <c r="AV44" s="220"/>
      <c r="AW44" s="220"/>
      <c r="AX44" s="220"/>
      <c r="AY44" s="751"/>
      <c r="AZ44" s="1003"/>
    </row>
    <row r="45" spans="1:52">
      <c r="AZ45" s="789"/>
    </row>
  </sheetData>
  <sheetProtection insertColumns="0" insertRows="0"/>
  <mergeCells count="232">
    <mergeCell ref="AJ9:AL9"/>
    <mergeCell ref="AU9:AX9"/>
    <mergeCell ref="C9:G9"/>
    <mergeCell ref="H9:J9"/>
    <mergeCell ref="O9:R9"/>
    <mergeCell ref="T29:V29"/>
    <mergeCell ref="AE29:AH29"/>
    <mergeCell ref="AJ29:AL29"/>
    <mergeCell ref="AU29:AX29"/>
    <mergeCell ref="H29:J29"/>
    <mergeCell ref="O29:R29"/>
    <mergeCell ref="C29:G29"/>
    <mergeCell ref="C28:G28"/>
    <mergeCell ref="H28:J28"/>
    <mergeCell ref="O28:R28"/>
    <mergeCell ref="T28:V28"/>
    <mergeCell ref="AE28:AH28"/>
    <mergeCell ref="C18:G18"/>
    <mergeCell ref="H18:J18"/>
    <mergeCell ref="O18:R18"/>
    <mergeCell ref="T18:V18"/>
    <mergeCell ref="AE18:AH18"/>
    <mergeCell ref="C19:G19"/>
    <mergeCell ref="H19:J19"/>
    <mergeCell ref="AJ2:AN2"/>
    <mergeCell ref="AO2:AY2"/>
    <mergeCell ref="AJ42:AX42"/>
    <mergeCell ref="AJ6:AY6"/>
    <mergeCell ref="A4:AY4"/>
    <mergeCell ref="A25:AY25"/>
    <mergeCell ref="AJ27:AY27"/>
    <mergeCell ref="AJ39:AL39"/>
    <mergeCell ref="AU39:AX39"/>
    <mergeCell ref="AJ40:AL40"/>
    <mergeCell ref="AU40:AX40"/>
    <mergeCell ref="AJ41:AL41"/>
    <mergeCell ref="AU41:AX41"/>
    <mergeCell ref="AJ36:AL36"/>
    <mergeCell ref="AU36:AX36"/>
    <mergeCell ref="AJ37:AL37"/>
    <mergeCell ref="AU37:AX37"/>
    <mergeCell ref="AJ38:AL38"/>
    <mergeCell ref="AU38:AX38"/>
    <mergeCell ref="AJ33:AL33"/>
    <mergeCell ref="AU33:AX33"/>
    <mergeCell ref="AJ34:AL34"/>
    <mergeCell ref="AU34:AX34"/>
    <mergeCell ref="AJ35:AL35"/>
    <mergeCell ref="AU30:AX30"/>
    <mergeCell ref="AJ31:AL31"/>
    <mergeCell ref="AU31:AX31"/>
    <mergeCell ref="AJ32:AL32"/>
    <mergeCell ref="AU32:AX32"/>
    <mergeCell ref="AJ20:AL20"/>
    <mergeCell ref="AU20:AX20"/>
    <mergeCell ref="AJ21:AX21"/>
    <mergeCell ref="AJ28:AL28"/>
    <mergeCell ref="AU28:AX28"/>
    <mergeCell ref="C36:G36"/>
    <mergeCell ref="AJ11:AL11"/>
    <mergeCell ref="AU11:AX11"/>
    <mergeCell ref="AJ12:AL12"/>
    <mergeCell ref="AU12:AX12"/>
    <mergeCell ref="AJ13:AL13"/>
    <mergeCell ref="AU13:AX13"/>
    <mergeCell ref="T42:AH42"/>
    <mergeCell ref="C41:G41"/>
    <mergeCell ref="H41:J41"/>
    <mergeCell ref="O41:R41"/>
    <mergeCell ref="T41:V41"/>
    <mergeCell ref="AE41:AH41"/>
    <mergeCell ref="H36:J36"/>
    <mergeCell ref="O36:R36"/>
    <mergeCell ref="T36:V36"/>
    <mergeCell ref="AE36:AH36"/>
    <mergeCell ref="C37:G37"/>
    <mergeCell ref="H37:J37"/>
    <mergeCell ref="O37:R37"/>
    <mergeCell ref="T37:V37"/>
    <mergeCell ref="AE37:AH37"/>
    <mergeCell ref="AU35:AX35"/>
    <mergeCell ref="AJ30:AL30"/>
    <mergeCell ref="C40:G40"/>
    <mergeCell ref="H40:J40"/>
    <mergeCell ref="O40:R40"/>
    <mergeCell ref="T40:V40"/>
    <mergeCell ref="AE40:AH40"/>
    <mergeCell ref="C38:G38"/>
    <mergeCell ref="H38:J38"/>
    <mergeCell ref="O38:R38"/>
    <mergeCell ref="T38:V38"/>
    <mergeCell ref="AE38:AH38"/>
    <mergeCell ref="C39:G39"/>
    <mergeCell ref="H39:J39"/>
    <mergeCell ref="O39:R39"/>
    <mergeCell ref="T39:V39"/>
    <mergeCell ref="AE39:AH39"/>
    <mergeCell ref="C35:G35"/>
    <mergeCell ref="H35:J35"/>
    <mergeCell ref="O35:R35"/>
    <mergeCell ref="T35:V35"/>
    <mergeCell ref="AE35:AH35"/>
    <mergeCell ref="AJ7:AL7"/>
    <mergeCell ref="AU7:AX7"/>
    <mergeCell ref="AJ8:AL8"/>
    <mergeCell ref="AU8:AX8"/>
    <mergeCell ref="AJ10:AL10"/>
    <mergeCell ref="AU10:AX10"/>
    <mergeCell ref="C34:G34"/>
    <mergeCell ref="AJ17:AL17"/>
    <mergeCell ref="AU17:AX17"/>
    <mergeCell ref="AJ18:AL18"/>
    <mergeCell ref="AU18:AX18"/>
    <mergeCell ref="AJ19:AL19"/>
    <mergeCell ref="AU19:AX19"/>
    <mergeCell ref="AJ14:AL14"/>
    <mergeCell ref="AU14:AX14"/>
    <mergeCell ref="AJ15:AL15"/>
    <mergeCell ref="AU15:AX15"/>
    <mergeCell ref="AJ16:AL16"/>
    <mergeCell ref="AU16:AX16"/>
    <mergeCell ref="C33:G33"/>
    <mergeCell ref="H33:J33"/>
    <mergeCell ref="O33:R33"/>
    <mergeCell ref="T33:V33"/>
    <mergeCell ref="AE33:AH33"/>
    <mergeCell ref="H34:J34"/>
    <mergeCell ref="O34:R34"/>
    <mergeCell ref="T34:V34"/>
    <mergeCell ref="AE34:AH34"/>
    <mergeCell ref="C31:G31"/>
    <mergeCell ref="H31:J31"/>
    <mergeCell ref="O31:R31"/>
    <mergeCell ref="T31:V31"/>
    <mergeCell ref="AE31:AH31"/>
    <mergeCell ref="C32:G32"/>
    <mergeCell ref="H32:J32"/>
    <mergeCell ref="O32:R32"/>
    <mergeCell ref="T32:V32"/>
    <mergeCell ref="AE32:AH32"/>
    <mergeCell ref="C30:G30"/>
    <mergeCell ref="H30:J30"/>
    <mergeCell ref="O30:R30"/>
    <mergeCell ref="T30:V30"/>
    <mergeCell ref="AE30:AH30"/>
    <mergeCell ref="C20:G20"/>
    <mergeCell ref="H20:J20"/>
    <mergeCell ref="O20:R20"/>
    <mergeCell ref="T20:V20"/>
    <mergeCell ref="AE20:AH20"/>
    <mergeCell ref="A21:R21"/>
    <mergeCell ref="T21:AH21"/>
    <mergeCell ref="A22:R22"/>
    <mergeCell ref="T22:AH22"/>
    <mergeCell ref="A23:R23"/>
    <mergeCell ref="T23:AH23"/>
    <mergeCell ref="C15:G15"/>
    <mergeCell ref="H15:J15"/>
    <mergeCell ref="O15:R15"/>
    <mergeCell ref="T15:V15"/>
    <mergeCell ref="AE15:AH15"/>
    <mergeCell ref="O19:R19"/>
    <mergeCell ref="T19:V19"/>
    <mergeCell ref="AE19:AH19"/>
    <mergeCell ref="C16:G16"/>
    <mergeCell ref="H16:J16"/>
    <mergeCell ref="O16:R16"/>
    <mergeCell ref="T16:V16"/>
    <mergeCell ref="AE16:AH16"/>
    <mergeCell ref="C17:G17"/>
    <mergeCell ref="H17:J17"/>
    <mergeCell ref="O17:R17"/>
    <mergeCell ref="T17:V17"/>
    <mergeCell ref="AE17:AH17"/>
    <mergeCell ref="C13:G13"/>
    <mergeCell ref="H13:J13"/>
    <mergeCell ref="O13:R13"/>
    <mergeCell ref="T13:V13"/>
    <mergeCell ref="AE13:AH13"/>
    <mergeCell ref="C14:G14"/>
    <mergeCell ref="H14:J14"/>
    <mergeCell ref="O14:R14"/>
    <mergeCell ref="T14:V14"/>
    <mergeCell ref="AE14:AH14"/>
    <mergeCell ref="T44:AH44"/>
    <mergeCell ref="A5:A6"/>
    <mergeCell ref="O26:R27"/>
    <mergeCell ref="T26:AY26"/>
    <mergeCell ref="T5:AY5"/>
    <mergeCell ref="H26:J27"/>
    <mergeCell ref="C26:G27"/>
    <mergeCell ref="A26:A27"/>
    <mergeCell ref="C7:G7"/>
    <mergeCell ref="H7:J7"/>
    <mergeCell ref="O7:R7"/>
    <mergeCell ref="T7:V7"/>
    <mergeCell ref="AE7:AH7"/>
    <mergeCell ref="O5:R6"/>
    <mergeCell ref="H5:J6"/>
    <mergeCell ref="C5:G6"/>
    <mergeCell ref="C8:G8"/>
    <mergeCell ref="H8:J8"/>
    <mergeCell ref="O8:R8"/>
    <mergeCell ref="T8:V8"/>
    <mergeCell ref="AE8:AH8"/>
    <mergeCell ref="C10:G10"/>
    <mergeCell ref="H10:J10"/>
    <mergeCell ref="O10:R10"/>
    <mergeCell ref="AZ5:AZ6"/>
    <mergeCell ref="AZ26:AZ27"/>
    <mergeCell ref="K5:N6"/>
    <mergeCell ref="K26:N27"/>
    <mergeCell ref="S5:S6"/>
    <mergeCell ref="S26:S27"/>
    <mergeCell ref="B5:B6"/>
    <mergeCell ref="B26:B27"/>
    <mergeCell ref="A43:R43"/>
    <mergeCell ref="T43:AH43"/>
    <mergeCell ref="T10:V10"/>
    <mergeCell ref="AE10:AH10"/>
    <mergeCell ref="T9:V9"/>
    <mergeCell ref="AE9:AH9"/>
    <mergeCell ref="C11:G11"/>
    <mergeCell ref="H11:J11"/>
    <mergeCell ref="O11:R11"/>
    <mergeCell ref="T11:V11"/>
    <mergeCell ref="AE11:AH11"/>
    <mergeCell ref="C12:G12"/>
    <mergeCell ref="H12:J12"/>
    <mergeCell ref="O12:R12"/>
    <mergeCell ref="T12:V12"/>
    <mergeCell ref="AE12:AH12"/>
  </mergeCells>
  <phoneticPr fontId="5"/>
  <dataValidations count="1">
    <dataValidation type="list" allowBlank="1" showInputMessage="1" showErrorMessage="1" sqref="O11:R20 O32:R41" xr:uid="{305357A4-43B6-4E36-8EAA-BEDC68672587}">
      <formula1>"基本給,手当,一時金"</formula1>
    </dataValidation>
  </dataValidations>
  <printOptions horizontalCentered="1"/>
  <pageMargins left="0.78740157480314965" right="0.78740157480314965" top="0.59055118110236227" bottom="0.59055118110236227" header="0.51181102362204722" footer="0.51181102362204722"/>
  <pageSetup paperSize="9" scale="50" orientation="landscape" r:id="rId1"/>
  <headerFooter alignWithMargins="0"/>
  <rowBreaks count="1" manualBreakCount="1">
    <brk id="2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6" tint="0.39997558519241921"/>
  </sheetPr>
  <dimension ref="A1:Q28"/>
  <sheetViews>
    <sheetView showGridLines="0" view="pageBreakPreview" zoomScale="80" zoomScaleNormal="100" zoomScaleSheetLayoutView="80" workbookViewId="0">
      <selection activeCell="F2" sqref="F2:H2"/>
    </sheetView>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c r="A1" s="86" t="s">
        <v>403</v>
      </c>
    </row>
    <row r="2" spans="1:8" ht="18" customHeight="1" thickBot="1">
      <c r="E2" s="381" t="s">
        <v>222</v>
      </c>
      <c r="F2" s="1863">
        <f>【様式８】実績報告書Ⅱ!V5</f>
        <v>0</v>
      </c>
      <c r="G2" s="1864"/>
      <c r="H2" s="1865"/>
    </row>
    <row r="4" spans="1:8" ht="18" customHeight="1">
      <c r="A4" s="1166" t="s">
        <v>404</v>
      </c>
      <c r="B4" s="1166"/>
      <c r="C4" s="1166"/>
      <c r="D4" s="1166"/>
      <c r="E4" s="1166"/>
      <c r="F4" s="1166"/>
      <c r="G4" s="1166"/>
      <c r="H4" s="1175"/>
    </row>
    <row r="5" spans="1:8" ht="18" customHeight="1" thickBot="1">
      <c r="A5" s="9"/>
      <c r="B5" s="9"/>
      <c r="C5" s="9"/>
      <c r="D5" s="9"/>
      <c r="E5" s="9"/>
      <c r="F5" s="9"/>
      <c r="G5" s="9"/>
      <c r="H5" s="9"/>
    </row>
    <row r="6" spans="1:8" ht="39.9" customHeight="1">
      <c r="A6" s="1567" t="s">
        <v>263</v>
      </c>
      <c r="B6" s="1569" t="s">
        <v>264</v>
      </c>
      <c r="C6" s="1569" t="s">
        <v>265</v>
      </c>
      <c r="D6" s="1569" t="s">
        <v>266</v>
      </c>
      <c r="E6" s="1571" t="s">
        <v>267</v>
      </c>
      <c r="F6" s="1030"/>
      <c r="G6" s="1571" t="s">
        <v>268</v>
      </c>
      <c r="H6" s="1327"/>
    </row>
    <row r="7" spans="1:8" ht="56.1" customHeight="1" thickBot="1">
      <c r="A7" s="1568"/>
      <c r="B7" s="1570"/>
      <c r="C7" s="1570"/>
      <c r="D7" s="1570"/>
      <c r="E7" s="301"/>
      <c r="F7" s="223" t="s">
        <v>459</v>
      </c>
      <c r="G7" s="43"/>
      <c r="H7" s="224" t="s">
        <v>459</v>
      </c>
    </row>
    <row r="8" spans="1:8" ht="21.75" customHeight="1">
      <c r="A8" s="302" t="s">
        <v>269</v>
      </c>
      <c r="B8" s="303" t="s">
        <v>270</v>
      </c>
      <c r="C8" s="303" t="s">
        <v>271</v>
      </c>
      <c r="D8" s="303" t="s">
        <v>272</v>
      </c>
      <c r="E8" s="199">
        <v>200000</v>
      </c>
      <c r="F8" s="199"/>
      <c r="G8" s="382"/>
      <c r="H8" s="200"/>
    </row>
    <row r="9" spans="1:8" ht="21.75" customHeight="1">
      <c r="A9" s="84"/>
      <c r="B9" s="238"/>
      <c r="C9" s="238"/>
      <c r="D9" s="238"/>
      <c r="E9" s="201"/>
      <c r="F9" s="201"/>
      <c r="G9" s="202"/>
      <c r="H9" s="234"/>
    </row>
    <row r="10" spans="1:8" ht="21.75" customHeight="1">
      <c r="A10" s="84"/>
      <c r="B10" s="238"/>
      <c r="C10" s="238"/>
      <c r="D10" s="238"/>
      <c r="E10" s="201"/>
      <c r="F10" s="201"/>
      <c r="G10" s="202"/>
      <c r="H10" s="203"/>
    </row>
    <row r="11" spans="1:8" ht="21.75" customHeight="1">
      <c r="A11" s="84"/>
      <c r="B11" s="238"/>
      <c r="C11" s="238"/>
      <c r="D11" s="238"/>
      <c r="E11" s="201"/>
      <c r="F11" s="201"/>
      <c r="G11" s="202"/>
      <c r="H11" s="203"/>
    </row>
    <row r="12" spans="1:8" ht="21.75" customHeight="1">
      <c r="A12" s="84"/>
      <c r="B12" s="238"/>
      <c r="C12" s="238"/>
      <c r="D12" s="238"/>
      <c r="E12" s="201"/>
      <c r="F12" s="201"/>
      <c r="G12" s="202"/>
      <c r="H12" s="203"/>
    </row>
    <row r="13" spans="1:8" ht="21.75" customHeight="1">
      <c r="A13" s="84"/>
      <c r="B13" s="238"/>
      <c r="C13" s="238"/>
      <c r="D13" s="238"/>
      <c r="E13" s="201"/>
      <c r="F13" s="201"/>
      <c r="G13" s="202"/>
      <c r="H13" s="203"/>
    </row>
    <row r="14" spans="1:8" ht="21.75" customHeight="1">
      <c r="A14" s="84"/>
      <c r="B14" s="238"/>
      <c r="C14" s="238"/>
      <c r="D14" s="238"/>
      <c r="E14" s="201"/>
      <c r="F14" s="201"/>
      <c r="G14" s="202"/>
      <c r="H14" s="203"/>
    </row>
    <row r="15" spans="1:8" ht="21.75" customHeight="1">
      <c r="A15" s="84"/>
      <c r="B15" s="238"/>
      <c r="C15" s="238"/>
      <c r="D15" s="238"/>
      <c r="E15" s="201"/>
      <c r="F15" s="201"/>
      <c r="G15" s="202"/>
      <c r="H15" s="203"/>
    </row>
    <row r="16" spans="1:8" ht="21.75" customHeight="1">
      <c r="A16" s="84"/>
      <c r="B16" s="238"/>
      <c r="C16" s="238"/>
      <c r="D16" s="238"/>
      <c r="E16" s="201"/>
      <c r="F16" s="201"/>
      <c r="G16" s="202"/>
      <c r="H16" s="203"/>
    </row>
    <row r="17" spans="1:17" ht="21.75" customHeight="1">
      <c r="A17" s="96"/>
      <c r="B17" s="95"/>
      <c r="C17" s="95"/>
      <c r="D17" s="95"/>
      <c r="E17" s="204"/>
      <c r="F17" s="204"/>
      <c r="G17" s="205"/>
      <c r="H17" s="206"/>
    </row>
    <row r="18" spans="1:17" ht="21.75" customHeight="1" thickBot="1">
      <c r="A18" s="1558" t="s">
        <v>273</v>
      </c>
      <c r="B18" s="1559"/>
      <c r="C18" s="1559"/>
      <c r="D18" s="1560"/>
      <c r="E18" s="207">
        <f>SUM(E9:E17)</f>
        <v>0</v>
      </c>
      <c r="F18" s="208">
        <f>SUM(F9:F17)</f>
        <v>0</v>
      </c>
      <c r="G18" s="209">
        <f>SUM(G9:G17)</f>
        <v>0</v>
      </c>
      <c r="H18" s="210">
        <f>SUM(H9:H17)</f>
        <v>0</v>
      </c>
    </row>
    <row r="19" spans="1:17" ht="19.5" customHeight="1">
      <c r="A19" s="304" t="s">
        <v>193</v>
      </c>
      <c r="B19" s="1561" t="s">
        <v>274</v>
      </c>
      <c r="C19" s="1561"/>
      <c r="D19" s="1561"/>
      <c r="E19" s="1561"/>
      <c r="F19" s="1561"/>
      <c r="G19" s="1561"/>
      <c r="H19" s="1561"/>
    </row>
    <row r="20" spans="1:17" ht="19.5" customHeight="1">
      <c r="A20" s="305"/>
      <c r="B20" s="1562"/>
      <c r="C20" s="1562"/>
      <c r="D20" s="1562"/>
      <c r="E20" s="1562"/>
      <c r="F20" s="1562"/>
      <c r="G20" s="1562"/>
      <c r="H20" s="1562"/>
    </row>
    <row r="21" spans="1:17" ht="18" customHeight="1">
      <c r="A21" s="306"/>
      <c r="B21" s="1563"/>
      <c r="C21" s="1563"/>
      <c r="D21" s="1563"/>
      <c r="E21" s="1563"/>
      <c r="F21" s="1563"/>
      <c r="G21" s="1563"/>
      <c r="H21" s="1563"/>
    </row>
    <row r="25" spans="1:17" ht="18" customHeight="1">
      <c r="L25" s="57"/>
      <c r="M25" s="57"/>
      <c r="N25" s="57"/>
      <c r="O25" s="57"/>
      <c r="P25" s="57"/>
      <c r="Q25" s="57"/>
    </row>
    <row r="26" spans="1:17" ht="18" customHeight="1">
      <c r="L26" s="57"/>
      <c r="M26" s="57"/>
      <c r="N26" s="57"/>
      <c r="O26" s="57"/>
      <c r="P26" s="57"/>
      <c r="Q26" s="57"/>
    </row>
    <row r="27" spans="1:17" ht="18" customHeight="1">
      <c r="L27" s="57"/>
      <c r="M27" s="57"/>
      <c r="N27" s="57"/>
      <c r="O27" s="57"/>
      <c r="P27" s="57"/>
      <c r="Q27" s="57"/>
    </row>
    <row r="28" spans="1:17" ht="18" customHeight="1">
      <c r="L28" s="57"/>
      <c r="M28" s="57"/>
      <c r="N28" s="57"/>
      <c r="O28" s="57"/>
      <c r="P28" s="57"/>
      <c r="Q28" s="57"/>
    </row>
  </sheetData>
  <sheetProtection insertColumns="0" insertRows="0"/>
  <mergeCells count="11">
    <mergeCell ref="B21:H21"/>
    <mergeCell ref="F2:H2"/>
    <mergeCell ref="B19:H20"/>
    <mergeCell ref="A4:H4"/>
    <mergeCell ref="A18:D18"/>
    <mergeCell ref="A6:A7"/>
    <mergeCell ref="B6:B7"/>
    <mergeCell ref="C6:C7"/>
    <mergeCell ref="D6:D7"/>
    <mergeCell ref="E6:F6"/>
    <mergeCell ref="G6:H6"/>
  </mergeCells>
  <phoneticPr fontId="5"/>
  <printOptions horizontalCentered="1"/>
  <pageMargins left="0.78740157480314965" right="0.78740157480314965" top="0.59055118110236227" bottom="0.59055118110236227" header="0.51181102362204722" footer="0.51181102362204722"/>
  <pageSetup paperSize="9" scale="73" orientation="portrait" r:id="rId1"/>
  <headerFooter alignWithMargins="0"/>
  <ignoredErrors>
    <ignoredError sqref="E1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5" tint="0.79998168889431442"/>
  </sheetPr>
  <dimension ref="B1:AP57"/>
  <sheetViews>
    <sheetView showGridLines="0" view="pageBreakPreview" zoomScale="40" zoomScaleNormal="85" zoomScaleSheetLayoutView="40" workbookViewId="0"/>
  </sheetViews>
  <sheetFormatPr defaultColWidth="9" defaultRowHeight="18" customHeight="1"/>
  <cols>
    <col min="1" max="1" width="2.44140625" style="389" customWidth="1"/>
    <col min="2" max="3" width="3" style="389" customWidth="1"/>
    <col min="4" max="16" width="3.109375" style="389" customWidth="1"/>
    <col min="17" max="34" width="3" style="389" customWidth="1"/>
    <col min="35" max="35" width="2.44140625" style="389" customWidth="1"/>
    <col min="36" max="41" width="3" style="389" customWidth="1"/>
    <col min="42" max="42" width="3" style="389" hidden="1" customWidth="1"/>
    <col min="43" max="47" width="3" style="389" customWidth="1"/>
    <col min="48" max="16384" width="9" style="389"/>
  </cols>
  <sheetData>
    <row r="1" spans="2:42" ht="18" customHeight="1">
      <c r="B1" s="460" t="s">
        <v>405</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P1" s="389" t="s">
        <v>181</v>
      </c>
    </row>
    <row r="2" spans="2:42" ht="18" customHeight="1">
      <c r="B2" s="461"/>
      <c r="C2" s="2146" t="s">
        <v>406</v>
      </c>
      <c r="D2" s="2146"/>
      <c r="E2" s="2146"/>
      <c r="F2" s="2146"/>
      <c r="G2" s="2146"/>
      <c r="H2" s="2146"/>
      <c r="I2" s="2146"/>
      <c r="J2" s="2146"/>
      <c r="K2" s="2146"/>
      <c r="L2" s="2146"/>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row>
    <row r="3" spans="2:42" ht="11.4" customHeight="1">
      <c r="B3" s="461"/>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3"/>
      <c r="AM3" s="461"/>
    </row>
    <row r="4" spans="2:42" ht="11.4" customHeight="1" thickBot="1">
      <c r="B4" s="461"/>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5"/>
      <c r="AJ4" s="461"/>
      <c r="AK4" s="2147"/>
      <c r="AL4" s="2147"/>
      <c r="AM4" s="461"/>
    </row>
    <row r="5" spans="2:42" ht="18" customHeight="1">
      <c r="B5" s="461"/>
      <c r="C5" s="461"/>
      <c r="D5" s="461"/>
      <c r="E5" s="461"/>
      <c r="F5" s="461"/>
      <c r="G5" s="461"/>
      <c r="H5" s="461"/>
      <c r="I5" s="461"/>
      <c r="J5" s="461"/>
      <c r="K5" s="461"/>
      <c r="L5" s="461"/>
      <c r="M5" s="461"/>
      <c r="N5" s="461"/>
      <c r="O5" s="461"/>
      <c r="P5" s="461"/>
      <c r="Q5" s="461"/>
      <c r="R5" s="461"/>
      <c r="S5" s="461"/>
      <c r="T5" s="2148" t="s">
        <v>8</v>
      </c>
      <c r="U5" s="2149"/>
      <c r="V5" s="2149"/>
      <c r="W5" s="2149"/>
      <c r="X5" s="2149"/>
      <c r="Y5" s="2149"/>
      <c r="Z5" s="2150"/>
      <c r="AA5" s="2151">
        <f>'【様式４】加算人数認定（加算Ⅲ）(R5)'!U7</f>
        <v>0</v>
      </c>
      <c r="AB5" s="2152"/>
      <c r="AC5" s="2152"/>
      <c r="AD5" s="2152"/>
      <c r="AE5" s="2152"/>
      <c r="AF5" s="2152"/>
      <c r="AG5" s="2152"/>
      <c r="AH5" s="2152"/>
      <c r="AI5" s="2152"/>
      <c r="AJ5" s="2152"/>
      <c r="AK5" s="2152"/>
      <c r="AL5" s="2152"/>
      <c r="AM5" s="2153"/>
    </row>
    <row r="6" spans="2:42" ht="18" customHeight="1">
      <c r="B6" s="461"/>
      <c r="C6" s="461"/>
      <c r="D6" s="461"/>
      <c r="E6" s="461"/>
      <c r="F6" s="461"/>
      <c r="G6" s="461"/>
      <c r="H6" s="461"/>
      <c r="I6" s="461"/>
      <c r="J6" s="461"/>
      <c r="K6" s="461"/>
      <c r="L6" s="461"/>
      <c r="M6" s="461"/>
      <c r="N6" s="461"/>
      <c r="O6" s="461"/>
      <c r="P6" s="461"/>
      <c r="Q6" s="461"/>
      <c r="R6" s="461"/>
      <c r="S6" s="461"/>
      <c r="T6" s="2133" t="s">
        <v>10</v>
      </c>
      <c r="U6" s="2134"/>
      <c r="V6" s="2134"/>
      <c r="W6" s="2134"/>
      <c r="X6" s="2134"/>
      <c r="Y6" s="2134"/>
      <c r="Z6" s="2135"/>
      <c r="AA6" s="2154">
        <f>'【様式４】加算人数認定（加算Ⅲ）(R5)'!U8</f>
        <v>0</v>
      </c>
      <c r="AB6" s="2155"/>
      <c r="AC6" s="2155"/>
      <c r="AD6" s="2155"/>
      <c r="AE6" s="2155"/>
      <c r="AF6" s="2155"/>
      <c r="AG6" s="2155"/>
      <c r="AH6" s="2155"/>
      <c r="AI6" s="2155"/>
      <c r="AJ6" s="2155"/>
      <c r="AK6" s="2155"/>
      <c r="AL6" s="2155"/>
      <c r="AM6" s="2156"/>
    </row>
    <row r="7" spans="2:42" ht="18" customHeight="1">
      <c r="B7" s="461"/>
      <c r="C7" s="461"/>
      <c r="D7" s="461"/>
      <c r="E7" s="461"/>
      <c r="F7" s="461"/>
      <c r="G7" s="461"/>
      <c r="H7" s="461"/>
      <c r="I7" s="461"/>
      <c r="J7" s="461"/>
      <c r="K7" s="461"/>
      <c r="L7" s="461"/>
      <c r="M7" s="461"/>
      <c r="N7" s="461"/>
      <c r="O7" s="461"/>
      <c r="P7" s="461"/>
      <c r="Q7" s="461"/>
      <c r="R7" s="461"/>
      <c r="S7" s="461"/>
      <c r="T7" s="2133" t="s">
        <v>12</v>
      </c>
      <c r="U7" s="2134"/>
      <c r="V7" s="2134"/>
      <c r="W7" s="2134"/>
      <c r="X7" s="2134"/>
      <c r="Y7" s="2134"/>
      <c r="Z7" s="2135"/>
      <c r="AA7" s="2154">
        <f>'【様式４】加算人数認定（加算Ⅲ）(R5)'!U9</f>
        <v>0</v>
      </c>
      <c r="AB7" s="2155"/>
      <c r="AC7" s="2155"/>
      <c r="AD7" s="2155"/>
      <c r="AE7" s="2155"/>
      <c r="AF7" s="2155"/>
      <c r="AG7" s="2155"/>
      <c r="AH7" s="2155"/>
      <c r="AI7" s="2155"/>
      <c r="AJ7" s="2155"/>
      <c r="AK7" s="2155"/>
      <c r="AL7" s="2155"/>
      <c r="AM7" s="2156"/>
    </row>
    <row r="8" spans="2:42" ht="18" customHeight="1" thickBot="1">
      <c r="B8" s="461"/>
      <c r="C8" s="461"/>
      <c r="D8" s="461"/>
      <c r="E8" s="461"/>
      <c r="F8" s="461"/>
      <c r="G8" s="461"/>
      <c r="H8" s="461"/>
      <c r="I8" s="461"/>
      <c r="J8" s="461"/>
      <c r="K8" s="461"/>
      <c r="L8" s="461"/>
      <c r="M8" s="461"/>
      <c r="N8" s="461"/>
      <c r="O8" s="461"/>
      <c r="P8" s="461"/>
      <c r="Q8" s="461"/>
      <c r="R8" s="461"/>
      <c r="S8" s="461"/>
      <c r="T8" s="2157" t="s">
        <v>14</v>
      </c>
      <c r="U8" s="2158"/>
      <c r="V8" s="2158"/>
      <c r="W8" s="2158"/>
      <c r="X8" s="2158"/>
      <c r="Y8" s="2158"/>
      <c r="Z8" s="2159"/>
      <c r="AA8" s="480">
        <f>'【様式４】加算人数認定（加算Ⅲ）(R5)'!U10</f>
        <v>0</v>
      </c>
      <c r="AB8" s="473">
        <f>'【様式４】加算人数認定（加算Ⅲ）(R5)'!V10</f>
        <v>0</v>
      </c>
      <c r="AC8" s="472">
        <f>'【様式４】加算人数認定（加算Ⅲ）(R5)'!W10</f>
        <v>0</v>
      </c>
      <c r="AD8" s="474">
        <f>'【様式４】加算人数認定（加算Ⅲ）(R5)'!X10</f>
        <v>0</v>
      </c>
      <c r="AE8" s="473">
        <f>'【様式４】加算人数認定（加算Ⅲ）(R5)'!Y10</f>
        <v>0</v>
      </c>
      <c r="AF8" s="472">
        <f>'【様式４】加算人数認定（加算Ⅲ）(R5)'!Z10</f>
        <v>0</v>
      </c>
      <c r="AG8" s="473">
        <f>'【様式４】加算人数認定（加算Ⅲ）(R5)'!AA10</f>
        <v>0</v>
      </c>
      <c r="AH8" s="472">
        <f>'【様式４】加算人数認定（加算Ⅲ）(R5)'!AB10</f>
        <v>0</v>
      </c>
      <c r="AI8" s="474">
        <f>'【様式４】加算人数認定（加算Ⅲ）(R5)'!AC10</f>
        <v>0</v>
      </c>
      <c r="AJ8" s="474">
        <f>'【様式４】加算人数認定（加算Ⅲ）(R5)'!AD10</f>
        <v>0</v>
      </c>
      <c r="AK8" s="474">
        <f>'【様式４】加算人数認定（加算Ⅲ）(R5)'!AE10</f>
        <v>0</v>
      </c>
      <c r="AL8" s="473">
        <f>'【様式４】加算人数認定（加算Ⅲ）(R5)'!AF10</f>
        <v>0</v>
      </c>
      <c r="AM8" s="475">
        <f>'【様式４】加算人数認定（加算Ⅲ）(R5)'!AG10</f>
        <v>0</v>
      </c>
    </row>
    <row r="9" spans="2:42" ht="10.95" customHeight="1">
      <c r="B9" s="461"/>
      <c r="C9" s="461"/>
      <c r="D9" s="465"/>
      <c r="E9" s="465"/>
      <c r="F9" s="465"/>
      <c r="G9" s="465"/>
      <c r="H9" s="465"/>
      <c r="I9" s="465"/>
      <c r="J9" s="466"/>
      <c r="K9" s="466"/>
      <c r="L9" s="466"/>
      <c r="M9" s="466"/>
      <c r="N9" s="466"/>
      <c r="O9" s="466"/>
      <c r="P9" s="465"/>
      <c r="Q9" s="465"/>
      <c r="R9" s="465"/>
      <c r="S9" s="465"/>
      <c r="T9" s="465"/>
      <c r="U9" s="466"/>
      <c r="V9" s="466"/>
      <c r="W9" s="466"/>
      <c r="X9" s="466"/>
      <c r="Y9" s="466"/>
      <c r="Z9" s="466"/>
      <c r="AA9" s="467"/>
      <c r="AB9" s="467"/>
      <c r="AC9" s="467"/>
      <c r="AD9" s="467"/>
      <c r="AE9" s="467"/>
      <c r="AF9" s="467"/>
      <c r="AG9" s="467"/>
      <c r="AH9" s="467"/>
      <c r="AI9" s="467"/>
      <c r="AJ9" s="467"/>
      <c r="AK9" s="467"/>
      <c r="AL9" s="461"/>
      <c r="AM9" s="461"/>
    </row>
    <row r="10" spans="2:42" ht="18" customHeight="1" thickBot="1">
      <c r="B10" s="461" t="s">
        <v>321</v>
      </c>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K10" s="461"/>
      <c r="AL10" s="461"/>
      <c r="AM10" s="461"/>
    </row>
    <row r="11" spans="2:42" s="1" customFormat="1" ht="18" customHeight="1" thickBot="1">
      <c r="C11" s="134" t="s">
        <v>77</v>
      </c>
      <c r="D11" s="2160" t="s">
        <v>407</v>
      </c>
      <c r="E11" s="2161"/>
      <c r="F11" s="2161"/>
      <c r="G11" s="2161"/>
      <c r="H11" s="2161"/>
      <c r="I11" s="2161"/>
      <c r="J11" s="2161"/>
      <c r="K11" s="2161"/>
      <c r="L11" s="2161"/>
      <c r="M11" s="2161"/>
      <c r="N11" s="2161"/>
      <c r="O11" s="2161"/>
      <c r="P11" s="2161"/>
      <c r="Q11" s="511"/>
      <c r="R11" s="511"/>
      <c r="S11" s="511"/>
      <c r="T11" s="511"/>
      <c r="U11" s="512"/>
      <c r="V11" s="1896"/>
      <c r="W11" s="1897"/>
      <c r="X11" s="1897"/>
      <c r="Y11" s="1898"/>
      <c r="Z11" s="93"/>
      <c r="AA11" s="11"/>
      <c r="AB11" s="11"/>
      <c r="AC11" s="11"/>
      <c r="AD11" s="11"/>
      <c r="AE11" s="11"/>
    </row>
    <row r="12" spans="2:42" s="1" customFormat="1" ht="18" customHeight="1" thickBot="1">
      <c r="C12" s="1787" t="s">
        <v>84</v>
      </c>
      <c r="D12" s="2093" t="s">
        <v>324</v>
      </c>
      <c r="E12" s="2038"/>
      <c r="F12" s="2038"/>
      <c r="G12" s="2038"/>
      <c r="H12" s="2038"/>
      <c r="I12" s="2038"/>
      <c r="J12" s="2038"/>
      <c r="K12" s="2038"/>
      <c r="L12" s="2038"/>
      <c r="M12" s="2038"/>
      <c r="N12" s="2038"/>
      <c r="O12" s="2038"/>
      <c r="P12" s="2038"/>
      <c r="Q12" s="2141"/>
      <c r="R12" s="2141"/>
      <c r="S12" s="2141"/>
      <c r="T12" s="2141"/>
      <c r="U12" s="2142"/>
      <c r="V12" s="2136" t="s">
        <v>448</v>
      </c>
      <c r="W12" s="2137"/>
      <c r="X12" s="2138"/>
      <c r="Y12" s="2138"/>
      <c r="Z12" s="2138"/>
      <c r="AA12" s="2138"/>
      <c r="AB12" s="2139"/>
      <c r="AC12" s="2140"/>
      <c r="AD12" s="2139"/>
      <c r="AE12" s="539" t="s">
        <v>63</v>
      </c>
      <c r="AF12" s="93"/>
      <c r="AG12" s="11"/>
      <c r="AH12" s="11"/>
      <c r="AI12" s="11"/>
      <c r="AJ12" s="11"/>
      <c r="AK12" s="11"/>
      <c r="AL12" s="11"/>
      <c r="AM12" s="11"/>
    </row>
    <row r="13" spans="2:42" s="1" customFormat="1" ht="18" customHeight="1">
      <c r="C13" s="1891"/>
      <c r="D13" s="1775"/>
      <c r="E13" s="2143"/>
      <c r="F13" s="2143"/>
      <c r="G13" s="2143"/>
      <c r="H13" s="2143"/>
      <c r="I13" s="2143"/>
      <c r="J13" s="2143"/>
      <c r="K13" s="2143"/>
      <c r="L13" s="2143"/>
      <c r="M13" s="2143"/>
      <c r="N13" s="2143"/>
      <c r="O13" s="2143"/>
      <c r="P13" s="2143"/>
      <c r="Q13" s="2089"/>
      <c r="R13" s="2089"/>
      <c r="S13" s="2089"/>
      <c r="T13" s="2089"/>
      <c r="U13" s="2144"/>
      <c r="V13" s="2145"/>
      <c r="W13" s="1895"/>
      <c r="X13" s="1895"/>
      <c r="Y13" s="1895"/>
      <c r="Z13" s="1895"/>
      <c r="AA13" s="1895"/>
      <c r="AB13" s="1895"/>
      <c r="AC13" s="1895"/>
      <c r="AD13" s="1895"/>
      <c r="AE13" s="1895"/>
      <c r="AF13" s="1895"/>
      <c r="AG13" s="1895"/>
      <c r="AH13" s="1895"/>
      <c r="AI13" s="1895"/>
      <c r="AJ13" s="1895"/>
      <c r="AK13" s="1895"/>
      <c r="AL13" s="1895"/>
      <c r="AM13" s="66" t="s">
        <v>188</v>
      </c>
    </row>
    <row r="14" spans="2:42" s="1" customFormat="1" ht="33.9" customHeight="1" thickBot="1">
      <c r="C14" s="579" t="s">
        <v>206</v>
      </c>
      <c r="D14" s="566"/>
      <c r="E14" s="567"/>
      <c r="F14" s="2130" t="s">
        <v>328</v>
      </c>
      <c r="G14" s="2087"/>
      <c r="H14" s="2087"/>
      <c r="I14" s="2087"/>
      <c r="J14" s="2087"/>
      <c r="K14" s="2087"/>
      <c r="L14" s="2087"/>
      <c r="M14" s="2087"/>
      <c r="N14" s="2087"/>
      <c r="O14" s="2087"/>
      <c r="P14" s="2087"/>
      <c r="Q14" s="2131"/>
      <c r="R14" s="2131"/>
      <c r="S14" s="2131"/>
      <c r="T14" s="2131"/>
      <c r="U14" s="2132"/>
      <c r="V14" s="1884"/>
      <c r="W14" s="1885"/>
      <c r="X14" s="1885"/>
      <c r="Y14" s="1885"/>
      <c r="Z14" s="1885"/>
      <c r="AA14" s="1885"/>
      <c r="AB14" s="1885"/>
      <c r="AC14" s="1885"/>
      <c r="AD14" s="1885"/>
      <c r="AE14" s="1885"/>
      <c r="AF14" s="1885"/>
      <c r="AG14" s="1885"/>
      <c r="AH14" s="1885"/>
      <c r="AI14" s="1885"/>
      <c r="AJ14" s="1885"/>
      <c r="AK14" s="1885"/>
      <c r="AL14" s="1885"/>
      <c r="AM14" s="67" t="s">
        <v>188</v>
      </c>
    </row>
    <row r="15" spans="2:42" s="1" customFormat="1" ht="18" customHeight="1" thickBot="1">
      <c r="C15" s="136" t="s">
        <v>186</v>
      </c>
      <c r="D15" s="2120" t="s">
        <v>191</v>
      </c>
      <c r="E15" s="2121"/>
      <c r="F15" s="2121"/>
      <c r="G15" s="2121"/>
      <c r="H15" s="2121"/>
      <c r="I15" s="2121"/>
      <c r="J15" s="2121"/>
      <c r="K15" s="2121"/>
      <c r="L15" s="2121"/>
      <c r="M15" s="2121"/>
      <c r="N15" s="2121"/>
      <c r="O15" s="2121"/>
      <c r="P15" s="2121"/>
      <c r="Q15" s="2122"/>
      <c r="R15" s="2122"/>
      <c r="S15" s="2122"/>
      <c r="T15" s="2122"/>
      <c r="U15" s="2123"/>
      <c r="V15" s="1878" t="s">
        <v>192</v>
      </c>
      <c r="W15" s="2124"/>
      <c r="X15" s="2124"/>
      <c r="Y15" s="2124"/>
      <c r="Z15" s="2124"/>
      <c r="AA15" s="2124"/>
      <c r="AB15" s="2124"/>
      <c r="AC15" s="2124"/>
      <c r="AD15" s="2124"/>
      <c r="AE15" s="2124"/>
      <c r="AF15" s="2124"/>
      <c r="AG15" s="2124"/>
      <c r="AH15" s="2124"/>
      <c r="AI15" s="349" t="s">
        <v>329</v>
      </c>
      <c r="AJ15" s="247"/>
      <c r="AK15" s="49" t="s">
        <v>330</v>
      </c>
      <c r="AL15" s="349"/>
      <c r="AM15" s="350" t="s">
        <v>331</v>
      </c>
    </row>
    <row r="16" spans="2:42" s="1" customFormat="1" ht="45" customHeight="1">
      <c r="C16" s="513" t="s">
        <v>25</v>
      </c>
      <c r="D16" s="2125" t="s">
        <v>332</v>
      </c>
      <c r="E16" s="2125"/>
      <c r="F16" s="2125"/>
      <c r="G16" s="2125"/>
      <c r="H16" s="2125"/>
      <c r="I16" s="2125"/>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092"/>
      <c r="AJ16" s="2092"/>
      <c r="AK16" s="2092"/>
      <c r="AL16" s="2092"/>
      <c r="AM16" s="2092"/>
    </row>
    <row r="17" spans="2:39" ht="18" customHeight="1">
      <c r="B17" s="461"/>
      <c r="C17" s="590"/>
      <c r="D17" s="507"/>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row>
    <row r="18" spans="2:39" ht="18" customHeight="1" thickBot="1">
      <c r="B18" s="389" t="s">
        <v>196</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21"/>
      <c r="AJ18" s="121"/>
      <c r="AK18" s="121"/>
      <c r="AL18" s="121"/>
      <c r="AM18" s="121"/>
    </row>
    <row r="19" spans="2:39" ht="31.5" customHeight="1">
      <c r="B19" s="448"/>
      <c r="C19" s="591" t="s">
        <v>408</v>
      </c>
      <c r="D19" s="1205" t="s">
        <v>512</v>
      </c>
      <c r="E19" s="2128"/>
      <c r="F19" s="2128"/>
      <c r="G19" s="2128"/>
      <c r="H19" s="2128"/>
      <c r="I19" s="2128"/>
      <c r="J19" s="2128"/>
      <c r="K19" s="2128"/>
      <c r="L19" s="2128"/>
      <c r="M19" s="2128"/>
      <c r="N19" s="2128"/>
      <c r="O19" s="2128"/>
      <c r="P19" s="2128"/>
      <c r="Q19" s="2129"/>
      <c r="R19" s="2129"/>
      <c r="S19" s="2129"/>
      <c r="T19" s="2129"/>
      <c r="U19" s="2129"/>
      <c r="V19" s="1385">
        <f>ROUNDDOWN(V20+V28,-3)</f>
        <v>0</v>
      </c>
      <c r="W19" s="1386"/>
      <c r="X19" s="1386"/>
      <c r="Y19" s="1386"/>
      <c r="Z19" s="1386"/>
      <c r="AA19" s="1386"/>
      <c r="AB19" s="1386"/>
      <c r="AC19" s="1386"/>
      <c r="AD19" s="1386"/>
      <c r="AE19" s="1386"/>
      <c r="AF19" s="1386"/>
      <c r="AG19" s="1386"/>
      <c r="AH19" s="1386"/>
      <c r="AI19" s="1386"/>
      <c r="AJ19" s="1386"/>
      <c r="AK19" s="1386"/>
      <c r="AL19" s="1386"/>
      <c r="AM19" s="554" t="s">
        <v>188</v>
      </c>
    </row>
    <row r="20" spans="2:39" ht="18" customHeight="1">
      <c r="B20" s="448"/>
      <c r="C20" s="592"/>
      <c r="D20" s="312"/>
      <c r="E20" s="2114" t="s">
        <v>409</v>
      </c>
      <c r="F20" s="2032"/>
      <c r="G20" s="2032"/>
      <c r="H20" s="2032"/>
      <c r="I20" s="2032"/>
      <c r="J20" s="2032"/>
      <c r="K20" s="2032"/>
      <c r="L20" s="2032"/>
      <c r="M20" s="2032"/>
      <c r="N20" s="2032"/>
      <c r="O20" s="2032"/>
      <c r="P20" s="2032"/>
      <c r="Q20" s="2115"/>
      <c r="R20" s="2115"/>
      <c r="S20" s="2115"/>
      <c r="T20" s="2115"/>
      <c r="U20" s="2115"/>
      <c r="V20" s="2126">
        <f>V21-V22-V23-V24</f>
        <v>0</v>
      </c>
      <c r="W20" s="2127"/>
      <c r="X20" s="2127"/>
      <c r="Y20" s="2127"/>
      <c r="Z20" s="2127"/>
      <c r="AA20" s="2127"/>
      <c r="AB20" s="2127"/>
      <c r="AC20" s="2127"/>
      <c r="AD20" s="2127"/>
      <c r="AE20" s="2127"/>
      <c r="AF20" s="2127"/>
      <c r="AG20" s="2127"/>
      <c r="AH20" s="2127"/>
      <c r="AI20" s="2127"/>
      <c r="AJ20" s="2127"/>
      <c r="AK20" s="2127"/>
      <c r="AL20" s="2127"/>
      <c r="AM20" s="67" t="s">
        <v>188</v>
      </c>
    </row>
    <row r="21" spans="2:39" ht="18" customHeight="1">
      <c r="B21" s="448"/>
      <c r="C21" s="592"/>
      <c r="D21" s="312"/>
      <c r="E21" s="46"/>
      <c r="F21" s="2112" t="s">
        <v>198</v>
      </c>
      <c r="G21" s="2113"/>
      <c r="H21" s="2113"/>
      <c r="I21" s="2113"/>
      <c r="J21" s="2113"/>
      <c r="K21" s="2113"/>
      <c r="L21" s="2113"/>
      <c r="M21" s="2113"/>
      <c r="N21" s="2113"/>
      <c r="O21" s="2113"/>
      <c r="P21" s="2113"/>
      <c r="Q21" s="2117"/>
      <c r="R21" s="2117"/>
      <c r="S21" s="2117"/>
      <c r="T21" s="2117"/>
      <c r="U21" s="2117"/>
      <c r="V21" s="2118">
        <v>0</v>
      </c>
      <c r="W21" s="2119"/>
      <c r="X21" s="2119"/>
      <c r="Y21" s="2119"/>
      <c r="Z21" s="2119"/>
      <c r="AA21" s="2119"/>
      <c r="AB21" s="2119"/>
      <c r="AC21" s="2119"/>
      <c r="AD21" s="2119"/>
      <c r="AE21" s="2119"/>
      <c r="AF21" s="2119"/>
      <c r="AG21" s="2119"/>
      <c r="AH21" s="2119"/>
      <c r="AI21" s="2119"/>
      <c r="AJ21" s="2119"/>
      <c r="AK21" s="2119"/>
      <c r="AL21" s="2119"/>
      <c r="AM21" s="67" t="s">
        <v>188</v>
      </c>
    </row>
    <row r="22" spans="2:39" ht="36.75" customHeight="1">
      <c r="B22" s="448"/>
      <c r="C22" s="592"/>
      <c r="D22" s="312"/>
      <c r="E22" s="46"/>
      <c r="F22" s="2116" t="s">
        <v>457</v>
      </c>
      <c r="G22" s="1989"/>
      <c r="H22" s="1989"/>
      <c r="I22" s="1989"/>
      <c r="J22" s="1989"/>
      <c r="K22" s="1989"/>
      <c r="L22" s="1989"/>
      <c r="M22" s="1989"/>
      <c r="N22" s="1989"/>
      <c r="O22" s="1989"/>
      <c r="P22" s="1989"/>
      <c r="Q22" s="2117"/>
      <c r="R22" s="2117"/>
      <c r="S22" s="2117"/>
      <c r="T22" s="2117"/>
      <c r="U22" s="2117"/>
      <c r="V22" s="2118">
        <v>0</v>
      </c>
      <c r="W22" s="2119"/>
      <c r="X22" s="2119"/>
      <c r="Y22" s="2119"/>
      <c r="Z22" s="2119"/>
      <c r="AA22" s="2119"/>
      <c r="AB22" s="2119"/>
      <c r="AC22" s="2119"/>
      <c r="AD22" s="2119"/>
      <c r="AE22" s="2119"/>
      <c r="AF22" s="2119"/>
      <c r="AG22" s="2119"/>
      <c r="AH22" s="2119"/>
      <c r="AI22" s="2119"/>
      <c r="AJ22" s="2119"/>
      <c r="AK22" s="2119"/>
      <c r="AL22" s="2119"/>
      <c r="AM22" s="67" t="s">
        <v>188</v>
      </c>
    </row>
    <row r="23" spans="2:39" ht="35.4" customHeight="1">
      <c r="B23" s="448"/>
      <c r="C23" s="592"/>
      <c r="D23" s="312"/>
      <c r="E23" s="46"/>
      <c r="F23" s="2116" t="s">
        <v>410</v>
      </c>
      <c r="G23" s="1989"/>
      <c r="H23" s="1989"/>
      <c r="I23" s="1989"/>
      <c r="J23" s="1989"/>
      <c r="K23" s="1989"/>
      <c r="L23" s="1989"/>
      <c r="M23" s="1989"/>
      <c r="N23" s="1989"/>
      <c r="O23" s="1989"/>
      <c r="P23" s="1989"/>
      <c r="Q23" s="2117"/>
      <c r="R23" s="2117"/>
      <c r="S23" s="2117"/>
      <c r="T23" s="2117"/>
      <c r="U23" s="2117"/>
      <c r="V23" s="2118">
        <v>0</v>
      </c>
      <c r="W23" s="2119"/>
      <c r="X23" s="2119"/>
      <c r="Y23" s="2119"/>
      <c r="Z23" s="2119"/>
      <c r="AA23" s="2119"/>
      <c r="AB23" s="2119"/>
      <c r="AC23" s="2119"/>
      <c r="AD23" s="2119"/>
      <c r="AE23" s="2119"/>
      <c r="AF23" s="2119"/>
      <c r="AG23" s="2119"/>
      <c r="AH23" s="2119"/>
      <c r="AI23" s="2119"/>
      <c r="AJ23" s="2119"/>
      <c r="AK23" s="2119"/>
      <c r="AL23" s="2119"/>
      <c r="AM23" s="67" t="s">
        <v>188</v>
      </c>
    </row>
    <row r="24" spans="2:39" ht="18" customHeight="1">
      <c r="B24" s="448"/>
      <c r="C24" s="592"/>
      <c r="D24" s="312"/>
      <c r="E24" s="593"/>
      <c r="F24" s="2114" t="s">
        <v>513</v>
      </c>
      <c r="G24" s="2032"/>
      <c r="H24" s="2032"/>
      <c r="I24" s="2032"/>
      <c r="J24" s="2032"/>
      <c r="K24" s="2032"/>
      <c r="L24" s="2032"/>
      <c r="M24" s="2032"/>
      <c r="N24" s="2032"/>
      <c r="O24" s="2032"/>
      <c r="P24" s="2032"/>
      <c r="Q24" s="2115"/>
      <c r="R24" s="2115"/>
      <c r="S24" s="2115"/>
      <c r="T24" s="2115"/>
      <c r="U24" s="2115"/>
      <c r="V24" s="1383">
        <f>V25+V26-V27</f>
        <v>0</v>
      </c>
      <c r="W24" s="1384"/>
      <c r="X24" s="1384"/>
      <c r="Y24" s="1384"/>
      <c r="Z24" s="1384"/>
      <c r="AA24" s="1384"/>
      <c r="AB24" s="1384"/>
      <c r="AC24" s="1384"/>
      <c r="AD24" s="1384"/>
      <c r="AE24" s="1384"/>
      <c r="AF24" s="1384"/>
      <c r="AG24" s="1384"/>
      <c r="AH24" s="1384"/>
      <c r="AI24" s="1384"/>
      <c r="AJ24" s="1384"/>
      <c r="AK24" s="1384"/>
      <c r="AL24" s="1384"/>
      <c r="AM24" s="68" t="s">
        <v>188</v>
      </c>
    </row>
    <row r="25" spans="2:39" ht="48.6" customHeight="1">
      <c r="B25" s="448"/>
      <c r="C25" s="592"/>
      <c r="D25" s="312"/>
      <c r="E25" s="46"/>
      <c r="F25" s="594"/>
      <c r="G25" s="2116" t="s">
        <v>514</v>
      </c>
      <c r="H25" s="1989"/>
      <c r="I25" s="1989"/>
      <c r="J25" s="1989"/>
      <c r="K25" s="1989"/>
      <c r="L25" s="1989"/>
      <c r="M25" s="1989"/>
      <c r="N25" s="1989"/>
      <c r="O25" s="1989"/>
      <c r="P25" s="1989"/>
      <c r="Q25" s="2117"/>
      <c r="R25" s="2117"/>
      <c r="S25" s="2117"/>
      <c r="T25" s="2117"/>
      <c r="U25" s="2117"/>
      <c r="V25" s="2118">
        <v>0</v>
      </c>
      <c r="W25" s="2119"/>
      <c r="X25" s="2119"/>
      <c r="Y25" s="2119"/>
      <c r="Z25" s="2119"/>
      <c r="AA25" s="2119"/>
      <c r="AB25" s="2119"/>
      <c r="AC25" s="2119"/>
      <c r="AD25" s="2119"/>
      <c r="AE25" s="2119"/>
      <c r="AF25" s="2119"/>
      <c r="AG25" s="2119"/>
      <c r="AH25" s="2119"/>
      <c r="AI25" s="2119"/>
      <c r="AJ25" s="2119"/>
      <c r="AK25" s="2119"/>
      <c r="AL25" s="2119"/>
      <c r="AM25" s="68" t="s">
        <v>188</v>
      </c>
    </row>
    <row r="26" spans="2:39" ht="33" customHeight="1">
      <c r="B26" s="448"/>
      <c r="C26" s="592"/>
      <c r="D26" s="312"/>
      <c r="E26" s="46"/>
      <c r="F26" s="595"/>
      <c r="G26" s="2116" t="s">
        <v>515</v>
      </c>
      <c r="H26" s="1989"/>
      <c r="I26" s="1989"/>
      <c r="J26" s="1989"/>
      <c r="K26" s="1989"/>
      <c r="L26" s="1989"/>
      <c r="M26" s="1989"/>
      <c r="N26" s="1989"/>
      <c r="O26" s="1989"/>
      <c r="P26" s="1989"/>
      <c r="Q26" s="2117"/>
      <c r="R26" s="2117"/>
      <c r="S26" s="2117"/>
      <c r="T26" s="2117"/>
      <c r="U26" s="2117"/>
      <c r="V26" s="2118">
        <v>0</v>
      </c>
      <c r="W26" s="2119"/>
      <c r="X26" s="2119"/>
      <c r="Y26" s="2119"/>
      <c r="Z26" s="2119"/>
      <c r="AA26" s="2119"/>
      <c r="AB26" s="2119"/>
      <c r="AC26" s="2119"/>
      <c r="AD26" s="2119"/>
      <c r="AE26" s="2119"/>
      <c r="AF26" s="2119"/>
      <c r="AG26" s="2119"/>
      <c r="AH26" s="2119"/>
      <c r="AI26" s="2119"/>
      <c r="AJ26" s="2119"/>
      <c r="AK26" s="2119"/>
      <c r="AL26" s="2119"/>
      <c r="AM26" s="68" t="s">
        <v>188</v>
      </c>
    </row>
    <row r="27" spans="2:39" ht="14.4">
      <c r="B27" s="448"/>
      <c r="C27" s="592"/>
      <c r="D27" s="312"/>
      <c r="E27" s="35"/>
      <c r="F27" s="596"/>
      <c r="G27" s="2116" t="s">
        <v>475</v>
      </c>
      <c r="H27" s="1989"/>
      <c r="I27" s="1989"/>
      <c r="J27" s="1989"/>
      <c r="K27" s="1989"/>
      <c r="L27" s="1989"/>
      <c r="M27" s="1989"/>
      <c r="N27" s="1989"/>
      <c r="O27" s="1989"/>
      <c r="P27" s="1989"/>
      <c r="Q27" s="2117"/>
      <c r="R27" s="2117"/>
      <c r="S27" s="2117"/>
      <c r="T27" s="2117"/>
      <c r="U27" s="2117"/>
      <c r="V27" s="2118">
        <v>0</v>
      </c>
      <c r="W27" s="2119"/>
      <c r="X27" s="2119"/>
      <c r="Y27" s="2119"/>
      <c r="Z27" s="2119"/>
      <c r="AA27" s="2119"/>
      <c r="AB27" s="2119"/>
      <c r="AC27" s="2119"/>
      <c r="AD27" s="2119"/>
      <c r="AE27" s="2119"/>
      <c r="AF27" s="2119"/>
      <c r="AG27" s="2119"/>
      <c r="AH27" s="2119"/>
      <c r="AI27" s="2119"/>
      <c r="AJ27" s="2119"/>
      <c r="AK27" s="2119"/>
      <c r="AL27" s="2119"/>
      <c r="AM27" s="68" t="s">
        <v>188</v>
      </c>
    </row>
    <row r="28" spans="2:39" ht="18" customHeight="1" thickBot="1">
      <c r="B28" s="448"/>
      <c r="C28" s="517"/>
      <c r="D28" s="93"/>
      <c r="E28" s="2095" t="s">
        <v>516</v>
      </c>
      <c r="F28" s="2109"/>
      <c r="G28" s="2109"/>
      <c r="H28" s="2109"/>
      <c r="I28" s="2109"/>
      <c r="J28" s="2109"/>
      <c r="K28" s="2109"/>
      <c r="L28" s="2109"/>
      <c r="M28" s="2109"/>
      <c r="N28" s="2109"/>
      <c r="O28" s="2109"/>
      <c r="P28" s="2109"/>
      <c r="Q28" s="2109"/>
      <c r="R28" s="2109"/>
      <c r="S28" s="2109"/>
      <c r="T28" s="2109"/>
      <c r="U28" s="2109"/>
      <c r="V28" s="2014">
        <v>0</v>
      </c>
      <c r="W28" s="2015"/>
      <c r="X28" s="2015"/>
      <c r="Y28" s="2015"/>
      <c r="Z28" s="2015"/>
      <c r="AA28" s="2015"/>
      <c r="AB28" s="2015"/>
      <c r="AC28" s="2015"/>
      <c r="AD28" s="2015"/>
      <c r="AE28" s="2015"/>
      <c r="AF28" s="2015"/>
      <c r="AG28" s="2015"/>
      <c r="AH28" s="2015"/>
      <c r="AI28" s="2015"/>
      <c r="AJ28" s="2015"/>
      <c r="AK28" s="2015"/>
      <c r="AL28" s="2015"/>
      <c r="AM28" s="92" t="s">
        <v>188</v>
      </c>
    </row>
    <row r="29" spans="2:39" ht="18" customHeight="1">
      <c r="B29" s="461"/>
      <c r="C29" s="507"/>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07"/>
    </row>
    <row r="30" spans="2:39" ht="18" customHeight="1" thickBot="1">
      <c r="B30" s="461" t="s">
        <v>411</v>
      </c>
      <c r="C30" s="507"/>
      <c r="D30" s="508"/>
      <c r="E30" s="508"/>
      <c r="F30" s="508"/>
      <c r="G30" s="508"/>
      <c r="H30" s="508"/>
      <c r="I30" s="508"/>
      <c r="J30" s="508"/>
      <c r="K30" s="508"/>
      <c r="L30" s="508"/>
      <c r="M30" s="508"/>
      <c r="N30" s="508"/>
      <c r="O30" s="508"/>
      <c r="P30" s="508"/>
      <c r="Q30" s="508"/>
      <c r="R30" s="508"/>
      <c r="S30" s="508"/>
      <c r="T30" s="508"/>
      <c r="U30" s="508"/>
      <c r="V30" s="509"/>
      <c r="W30" s="509"/>
      <c r="X30" s="509"/>
      <c r="Y30" s="509"/>
      <c r="Z30" s="509"/>
      <c r="AA30" s="509"/>
      <c r="AB30" s="509"/>
      <c r="AC30" s="509"/>
      <c r="AD30" s="509"/>
      <c r="AE30" s="509"/>
      <c r="AF30" s="509"/>
      <c r="AG30" s="509"/>
      <c r="AH30" s="509"/>
      <c r="AI30" s="509"/>
      <c r="AJ30" s="509"/>
      <c r="AK30" s="509"/>
      <c r="AL30" s="509"/>
      <c r="AM30" s="509"/>
    </row>
    <row r="31" spans="2:39" s="57" customFormat="1" ht="18" customHeight="1">
      <c r="C31" s="527" t="s">
        <v>77</v>
      </c>
      <c r="D31" s="2110" t="s">
        <v>204</v>
      </c>
      <c r="E31" s="2111"/>
      <c r="F31" s="2111"/>
      <c r="G31" s="2111"/>
      <c r="H31" s="2111"/>
      <c r="I31" s="2111"/>
      <c r="J31" s="2111"/>
      <c r="K31" s="2111"/>
      <c r="L31" s="2111"/>
      <c r="M31" s="2111"/>
      <c r="N31" s="2111"/>
      <c r="O31" s="2111"/>
      <c r="P31" s="2111"/>
      <c r="Q31" s="511"/>
      <c r="R31" s="511"/>
      <c r="S31" s="511"/>
      <c r="T31" s="511"/>
      <c r="U31" s="514"/>
      <c r="V31" s="1446">
        <f>IFERROR(VLOOKUP(AA6,'【様式９別添２】一覧表（R5）'!D9:H17,2,),0)</f>
        <v>0</v>
      </c>
      <c r="W31" s="1447"/>
      <c r="X31" s="1447"/>
      <c r="Y31" s="1447"/>
      <c r="Z31" s="1447"/>
      <c r="AA31" s="1447"/>
      <c r="AB31" s="1447"/>
      <c r="AC31" s="1447"/>
      <c r="AD31" s="1447"/>
      <c r="AE31" s="1447"/>
      <c r="AF31" s="1447"/>
      <c r="AG31" s="1447"/>
      <c r="AH31" s="1447"/>
      <c r="AI31" s="1447"/>
      <c r="AJ31" s="1447"/>
      <c r="AK31" s="1447"/>
      <c r="AL31" s="1448"/>
      <c r="AM31" s="89" t="s">
        <v>188</v>
      </c>
    </row>
    <row r="32" spans="2:39" s="57" customFormat="1" ht="18" customHeight="1">
      <c r="C32" s="592"/>
      <c r="D32" s="566"/>
      <c r="E32" s="567"/>
      <c r="F32" s="567"/>
      <c r="G32" s="567"/>
      <c r="H32" s="2112" t="s">
        <v>205</v>
      </c>
      <c r="I32" s="2113"/>
      <c r="J32" s="2113"/>
      <c r="K32" s="2113"/>
      <c r="L32" s="2113"/>
      <c r="M32" s="2113"/>
      <c r="N32" s="2113"/>
      <c r="O32" s="2113"/>
      <c r="P32" s="2113"/>
      <c r="Q32" s="515"/>
      <c r="R32" s="515"/>
      <c r="S32" s="515"/>
      <c r="T32" s="515"/>
      <c r="U32" s="516"/>
      <c r="V32" s="1372">
        <f>IFERROR(VLOOKUP(AA6,'【様式９別添２】一覧表（R5）'!D9:H17,3,),0)</f>
        <v>0</v>
      </c>
      <c r="W32" s="1373"/>
      <c r="X32" s="1373"/>
      <c r="Y32" s="1373"/>
      <c r="Z32" s="1373"/>
      <c r="AA32" s="1373"/>
      <c r="AB32" s="1373"/>
      <c r="AC32" s="1373"/>
      <c r="AD32" s="1373"/>
      <c r="AE32" s="1373"/>
      <c r="AF32" s="1373"/>
      <c r="AG32" s="1373"/>
      <c r="AH32" s="1373"/>
      <c r="AI32" s="1373"/>
      <c r="AJ32" s="1373"/>
      <c r="AK32" s="1373"/>
      <c r="AL32" s="1374"/>
      <c r="AM32" s="112" t="s">
        <v>188</v>
      </c>
    </row>
    <row r="33" spans="2:39" s="57" customFormat="1" ht="18" customHeight="1">
      <c r="C33" s="600" t="s">
        <v>206</v>
      </c>
      <c r="D33" s="2093" t="s">
        <v>207</v>
      </c>
      <c r="E33" s="2094"/>
      <c r="F33" s="2094"/>
      <c r="G33" s="2094"/>
      <c r="H33" s="2094"/>
      <c r="I33" s="2094"/>
      <c r="J33" s="2094"/>
      <c r="K33" s="2094"/>
      <c r="L33" s="2094"/>
      <c r="M33" s="2094"/>
      <c r="N33" s="2094"/>
      <c r="O33" s="2094"/>
      <c r="P33" s="2094"/>
      <c r="Q33" s="515"/>
      <c r="R33" s="515"/>
      <c r="S33" s="515"/>
      <c r="T33" s="515"/>
      <c r="U33" s="516"/>
      <c r="V33" s="1372">
        <f>IFERROR(VLOOKUP(AA6,'【様式９別添２】一覧表（R5）'!D9:H17,4,),0)</f>
        <v>0</v>
      </c>
      <c r="W33" s="1373"/>
      <c r="X33" s="1373"/>
      <c r="Y33" s="1373"/>
      <c r="Z33" s="1373"/>
      <c r="AA33" s="1373"/>
      <c r="AB33" s="1373"/>
      <c r="AC33" s="1373"/>
      <c r="AD33" s="1373"/>
      <c r="AE33" s="1373"/>
      <c r="AF33" s="1373"/>
      <c r="AG33" s="1373"/>
      <c r="AH33" s="1373"/>
      <c r="AI33" s="1373"/>
      <c r="AJ33" s="1373"/>
      <c r="AK33" s="1373"/>
      <c r="AL33" s="1374"/>
      <c r="AM33" s="112" t="s">
        <v>188</v>
      </c>
    </row>
    <row r="34" spans="2:39" s="57" customFormat="1" ht="18" customHeight="1" thickBot="1">
      <c r="C34" s="517"/>
      <c r="D34" s="518"/>
      <c r="E34" s="519"/>
      <c r="F34" s="519"/>
      <c r="G34" s="519"/>
      <c r="H34" s="2095" t="s">
        <v>208</v>
      </c>
      <c r="I34" s="2096"/>
      <c r="J34" s="2096"/>
      <c r="K34" s="2096"/>
      <c r="L34" s="2096"/>
      <c r="M34" s="2096"/>
      <c r="N34" s="2096"/>
      <c r="O34" s="2096"/>
      <c r="P34" s="2096"/>
      <c r="Q34" s="520"/>
      <c r="R34" s="520"/>
      <c r="S34" s="520"/>
      <c r="T34" s="520"/>
      <c r="U34" s="521"/>
      <c r="V34" s="1419">
        <f>IFERROR(VLOOKUP(AA6,'【様式９別添２】一覧表（R5）'!D9:H17,5,),0)</f>
        <v>0</v>
      </c>
      <c r="W34" s="1420"/>
      <c r="X34" s="1420"/>
      <c r="Y34" s="1420"/>
      <c r="Z34" s="1420"/>
      <c r="AA34" s="1420"/>
      <c r="AB34" s="1420"/>
      <c r="AC34" s="1420"/>
      <c r="AD34" s="1420"/>
      <c r="AE34" s="1420"/>
      <c r="AF34" s="1420"/>
      <c r="AG34" s="1420"/>
      <c r="AH34" s="1420"/>
      <c r="AI34" s="1420"/>
      <c r="AJ34" s="1420"/>
      <c r="AK34" s="1420"/>
      <c r="AL34" s="1421"/>
      <c r="AM34" s="73" t="s">
        <v>188</v>
      </c>
    </row>
    <row r="35" spans="2:39" ht="18" customHeight="1">
      <c r="B35" s="461"/>
      <c r="C35" s="507" t="s">
        <v>412</v>
      </c>
      <c r="D35" s="507"/>
      <c r="E35" s="507"/>
      <c r="F35" s="507"/>
      <c r="G35" s="507"/>
      <c r="H35" s="507"/>
      <c r="I35" s="507"/>
      <c r="J35" s="507"/>
      <c r="K35" s="507"/>
      <c r="L35" s="507"/>
      <c r="M35" s="507"/>
      <c r="N35" s="507"/>
      <c r="O35" s="507"/>
      <c r="P35" s="507"/>
      <c r="Q35" s="507"/>
      <c r="R35" s="507"/>
      <c r="S35" s="507"/>
      <c r="T35" s="507"/>
      <c r="U35" s="507"/>
      <c r="V35" s="597"/>
      <c r="W35" s="598"/>
      <c r="X35" s="598"/>
      <c r="Y35" s="598"/>
      <c r="Z35" s="598"/>
      <c r="AA35" s="598"/>
      <c r="AB35" s="598"/>
      <c r="AC35" s="598"/>
      <c r="AD35" s="598"/>
      <c r="AE35" s="598"/>
      <c r="AF35" s="598"/>
      <c r="AG35" s="598"/>
      <c r="AH35" s="598"/>
      <c r="AI35" s="598"/>
      <c r="AJ35" s="598"/>
      <c r="AK35" s="598"/>
      <c r="AL35" s="598"/>
      <c r="AM35" s="599"/>
    </row>
    <row r="36" spans="2:39" ht="18" customHeight="1">
      <c r="B36" s="461"/>
      <c r="C36" s="507"/>
      <c r="D36" s="508"/>
      <c r="E36" s="508"/>
      <c r="F36" s="508"/>
      <c r="G36" s="508"/>
      <c r="H36" s="508"/>
      <c r="I36" s="508"/>
      <c r="J36" s="508"/>
      <c r="K36" s="508"/>
      <c r="L36" s="508"/>
      <c r="M36" s="508"/>
      <c r="N36" s="508"/>
      <c r="O36" s="508"/>
      <c r="P36" s="508"/>
      <c r="Q36" s="508"/>
      <c r="R36" s="508"/>
      <c r="S36" s="508"/>
      <c r="T36" s="508"/>
      <c r="U36" s="508"/>
      <c r="V36" s="509"/>
      <c r="W36" s="509"/>
      <c r="X36" s="509"/>
      <c r="Y36" s="509"/>
      <c r="Z36" s="509"/>
      <c r="AA36" s="509"/>
      <c r="AB36" s="509"/>
      <c r="AC36" s="509"/>
      <c r="AD36" s="509"/>
      <c r="AE36" s="509"/>
      <c r="AF36" s="509"/>
      <c r="AG36" s="509"/>
      <c r="AH36" s="509"/>
      <c r="AI36" s="509"/>
      <c r="AJ36" s="509"/>
      <c r="AK36" s="509"/>
      <c r="AL36" s="509"/>
      <c r="AM36" s="509"/>
    </row>
    <row r="37" spans="2:39" ht="18" customHeight="1">
      <c r="B37" s="461"/>
      <c r="C37" s="507" t="s">
        <v>476</v>
      </c>
      <c r="D37" s="508"/>
      <c r="E37" s="508"/>
      <c r="F37" s="508"/>
      <c r="G37" s="508"/>
      <c r="H37" s="508"/>
      <c r="I37" s="508"/>
      <c r="J37" s="508"/>
      <c r="K37" s="508"/>
      <c r="L37" s="508"/>
      <c r="M37" s="508"/>
      <c r="N37" s="508"/>
      <c r="O37" s="508"/>
      <c r="P37" s="508"/>
      <c r="Q37" s="508"/>
      <c r="R37" s="508"/>
      <c r="S37" s="508"/>
      <c r="T37" s="508"/>
      <c r="U37" s="508"/>
      <c r="V37" s="509"/>
      <c r="W37" s="509"/>
      <c r="X37" s="509"/>
      <c r="Y37" s="509"/>
      <c r="Z37" s="509"/>
      <c r="AA37" s="509"/>
      <c r="AB37" s="509"/>
      <c r="AC37" s="509"/>
      <c r="AD37" s="509"/>
      <c r="AE37" s="509"/>
      <c r="AF37" s="509"/>
      <c r="AG37" s="509"/>
      <c r="AH37" s="509"/>
      <c r="AI37" s="509"/>
      <c r="AJ37" s="509"/>
      <c r="AK37" s="509"/>
      <c r="AL37" s="509"/>
      <c r="AM37" s="509"/>
    </row>
    <row r="38" spans="2:39" ht="15" thickBot="1">
      <c r="B38" s="461"/>
      <c r="C38" s="1" t="s">
        <v>517</v>
      </c>
      <c r="D38" s="508"/>
      <c r="E38" s="508"/>
      <c r="F38" s="508"/>
      <c r="G38" s="508"/>
      <c r="H38" s="508"/>
      <c r="I38" s="508"/>
      <c r="J38" s="508"/>
      <c r="K38" s="508"/>
      <c r="L38" s="508"/>
      <c r="M38" s="508"/>
      <c r="N38" s="508"/>
      <c r="O38" s="508"/>
      <c r="P38" s="508"/>
      <c r="Q38" s="508"/>
      <c r="R38" s="508"/>
      <c r="S38" s="508"/>
      <c r="T38" s="508"/>
      <c r="U38" s="508"/>
      <c r="V38" s="509"/>
      <c r="W38" s="509"/>
      <c r="X38" s="509"/>
      <c r="Y38" s="509"/>
      <c r="Z38" s="509"/>
      <c r="AA38" s="509"/>
      <c r="AB38" s="509"/>
      <c r="AC38" s="509"/>
      <c r="AD38" s="509"/>
      <c r="AE38" s="509"/>
      <c r="AF38" s="509"/>
      <c r="AG38" s="509"/>
      <c r="AH38" s="509"/>
      <c r="AI38" s="509"/>
      <c r="AJ38" s="509"/>
      <c r="AK38" s="509"/>
      <c r="AL38" s="509"/>
      <c r="AM38" s="509"/>
    </row>
    <row r="39" spans="2:39" s="57" customFormat="1" ht="14.4">
      <c r="C39" s="601" t="s">
        <v>212</v>
      </c>
      <c r="D39" s="2086" t="s">
        <v>413</v>
      </c>
      <c r="E39" s="2086"/>
      <c r="F39" s="2086"/>
      <c r="G39" s="2086"/>
      <c r="H39" s="2086"/>
      <c r="I39" s="2086"/>
      <c r="J39" s="2086"/>
      <c r="K39" s="2086"/>
      <c r="L39" s="2086"/>
      <c r="M39" s="2086"/>
      <c r="N39" s="2086"/>
      <c r="O39" s="2086"/>
      <c r="P39" s="2086"/>
      <c r="Q39" s="522"/>
      <c r="R39" s="522"/>
      <c r="S39" s="522"/>
      <c r="T39" s="522"/>
      <c r="U39" s="368"/>
      <c r="V39" s="1422" t="str">
        <f>IF(V11="あり",V14,"")</f>
        <v/>
      </c>
      <c r="W39" s="1423"/>
      <c r="X39" s="1423"/>
      <c r="Y39" s="1423"/>
      <c r="Z39" s="1423"/>
      <c r="AA39" s="1423"/>
      <c r="AB39" s="1423"/>
      <c r="AC39" s="1423"/>
      <c r="AD39" s="1423"/>
      <c r="AE39" s="1423"/>
      <c r="AF39" s="1423"/>
      <c r="AG39" s="1423"/>
      <c r="AH39" s="1423"/>
      <c r="AI39" s="1423"/>
      <c r="AJ39" s="1423"/>
      <c r="AK39" s="1423"/>
      <c r="AL39" s="1385"/>
      <c r="AM39" s="75" t="s">
        <v>188</v>
      </c>
    </row>
    <row r="40" spans="2:39" s="57" customFormat="1" ht="15" thickBot="1">
      <c r="C40" s="602" t="s">
        <v>214</v>
      </c>
      <c r="D40" s="2087" t="s">
        <v>215</v>
      </c>
      <c r="E40" s="2087"/>
      <c r="F40" s="2087"/>
      <c r="G40" s="2087"/>
      <c r="H40" s="2087"/>
      <c r="I40" s="2087"/>
      <c r="J40" s="2087"/>
      <c r="K40" s="2087"/>
      <c r="L40" s="2087"/>
      <c r="M40" s="2087"/>
      <c r="N40" s="2087"/>
      <c r="O40" s="2087"/>
      <c r="P40" s="2087"/>
      <c r="Q40" s="603"/>
      <c r="R40" s="603"/>
      <c r="S40" s="603"/>
      <c r="T40" s="603"/>
      <c r="U40" s="604"/>
      <c r="V40" s="1797" t="str">
        <f>IF(V11="あり",V19,"")</f>
        <v/>
      </c>
      <c r="W40" s="1798"/>
      <c r="X40" s="1798"/>
      <c r="Y40" s="1798"/>
      <c r="Z40" s="1798"/>
      <c r="AA40" s="1798"/>
      <c r="AB40" s="1798"/>
      <c r="AC40" s="1798"/>
      <c r="AD40" s="1798"/>
      <c r="AE40" s="1798"/>
      <c r="AF40" s="1798"/>
      <c r="AG40" s="1798"/>
      <c r="AH40" s="1798"/>
      <c r="AI40" s="1798"/>
      <c r="AJ40" s="1798"/>
      <c r="AK40" s="1798"/>
      <c r="AL40" s="1798"/>
      <c r="AM40" s="73" t="s">
        <v>188</v>
      </c>
    </row>
    <row r="41" spans="2:39" s="57" customFormat="1" ht="14.4">
      <c r="C41" s="601" t="s">
        <v>347</v>
      </c>
      <c r="D41" s="2099" t="s">
        <v>348</v>
      </c>
      <c r="E41" s="2100"/>
      <c r="F41" s="2100"/>
      <c r="G41" s="2100"/>
      <c r="H41" s="2100"/>
      <c r="I41" s="2100"/>
      <c r="J41" s="2100"/>
      <c r="K41" s="2100"/>
      <c r="L41" s="2100"/>
      <c r="M41" s="2100"/>
      <c r="N41" s="2100"/>
      <c r="O41" s="2100"/>
      <c r="P41" s="2100"/>
      <c r="Q41" s="2101"/>
      <c r="R41" s="2101"/>
      <c r="S41" s="2101"/>
      <c r="T41" s="2101"/>
      <c r="U41" s="2102"/>
      <c r="V41" s="1422" t="str">
        <f>IF(V11="なし",V13,"")</f>
        <v/>
      </c>
      <c r="W41" s="1423"/>
      <c r="X41" s="1423"/>
      <c r="Y41" s="1423"/>
      <c r="Z41" s="1423"/>
      <c r="AA41" s="1423"/>
      <c r="AB41" s="1423"/>
      <c r="AC41" s="1423"/>
      <c r="AD41" s="1423"/>
      <c r="AE41" s="1423"/>
      <c r="AF41" s="1423"/>
      <c r="AG41" s="1423"/>
      <c r="AH41" s="1423"/>
      <c r="AI41" s="1423"/>
      <c r="AJ41" s="1423"/>
      <c r="AK41" s="1423"/>
      <c r="AL41" s="1385"/>
      <c r="AM41" s="75" t="s">
        <v>188</v>
      </c>
    </row>
    <row r="42" spans="2:39" s="57" customFormat="1" ht="67.2" customHeight="1" thickBot="1">
      <c r="C42" s="602" t="s">
        <v>349</v>
      </c>
      <c r="D42" s="2106" t="s">
        <v>458</v>
      </c>
      <c r="E42" s="2107"/>
      <c r="F42" s="2107"/>
      <c r="G42" s="2107"/>
      <c r="H42" s="2107"/>
      <c r="I42" s="2107"/>
      <c r="J42" s="2107"/>
      <c r="K42" s="2107"/>
      <c r="L42" s="2107"/>
      <c r="M42" s="2107"/>
      <c r="N42" s="2107"/>
      <c r="O42" s="2107"/>
      <c r="P42" s="2107"/>
      <c r="Q42" s="2107"/>
      <c r="R42" s="2107"/>
      <c r="S42" s="2107"/>
      <c r="T42" s="2107"/>
      <c r="U42" s="2108"/>
      <c r="V42" s="1875">
        <f>'【様式９別添１】賃金改善明細書（職員別）'!H37+'【様式９別添１】賃金改善明細書（職員別）'!K37</f>
        <v>0</v>
      </c>
      <c r="W42" s="1876"/>
      <c r="X42" s="1876"/>
      <c r="Y42" s="1876"/>
      <c r="Z42" s="1876"/>
      <c r="AA42" s="1876"/>
      <c r="AB42" s="1876"/>
      <c r="AC42" s="1876"/>
      <c r="AD42" s="1876"/>
      <c r="AE42" s="1876"/>
      <c r="AF42" s="1876"/>
      <c r="AG42" s="1876"/>
      <c r="AH42" s="1876"/>
      <c r="AI42" s="1876"/>
      <c r="AJ42" s="1876"/>
      <c r="AK42" s="1876"/>
      <c r="AL42" s="1877"/>
      <c r="AM42" s="73" t="s">
        <v>188</v>
      </c>
    </row>
    <row r="43" spans="2:39" s="57" customFormat="1" ht="39.6" customHeight="1">
      <c r="C43" s="605" t="s">
        <v>343</v>
      </c>
      <c r="D43" s="2091" t="s">
        <v>479</v>
      </c>
      <c r="E43" s="2091"/>
      <c r="F43" s="2091"/>
      <c r="G43" s="2091"/>
      <c r="H43" s="2091"/>
      <c r="I43" s="2091"/>
      <c r="J43" s="2091"/>
      <c r="K43" s="2091"/>
      <c r="L43" s="2091"/>
      <c r="M43" s="2091"/>
      <c r="N43" s="2091"/>
      <c r="O43" s="2091"/>
      <c r="P43" s="2091"/>
      <c r="Q43" s="2091"/>
      <c r="R43" s="2091"/>
      <c r="S43" s="2091"/>
      <c r="T43" s="2091"/>
      <c r="U43" s="2091"/>
      <c r="V43" s="2091"/>
      <c r="W43" s="2091"/>
      <c r="X43" s="2091"/>
      <c r="Y43" s="2091"/>
      <c r="Z43" s="2091"/>
      <c r="AA43" s="2091"/>
      <c r="AB43" s="2091"/>
      <c r="AC43" s="2091"/>
      <c r="AD43" s="2091"/>
      <c r="AE43" s="2091"/>
      <c r="AF43" s="2091"/>
      <c r="AG43" s="2091"/>
      <c r="AH43" s="2091"/>
      <c r="AI43" s="2092"/>
      <c r="AJ43" s="2092"/>
      <c r="AK43" s="2092"/>
      <c r="AL43" s="2092"/>
      <c r="AM43" s="2092"/>
    </row>
    <row r="44" spans="2:39" ht="10.199999999999999" customHeight="1">
      <c r="B44" s="461"/>
      <c r="C44" s="507"/>
      <c r="D44" s="508"/>
      <c r="E44" s="508"/>
      <c r="F44" s="508"/>
      <c r="G44" s="508"/>
      <c r="H44" s="508"/>
      <c r="I44" s="508"/>
      <c r="J44" s="508"/>
      <c r="K44" s="508"/>
      <c r="L44" s="508"/>
      <c r="M44" s="508"/>
      <c r="N44" s="508"/>
      <c r="O44" s="508"/>
      <c r="P44" s="508"/>
      <c r="Q44" s="508"/>
      <c r="R44" s="508"/>
      <c r="S44" s="508"/>
      <c r="T44" s="508"/>
      <c r="U44" s="508"/>
      <c r="V44" s="509"/>
      <c r="W44" s="509"/>
      <c r="X44" s="509"/>
      <c r="Y44" s="509"/>
      <c r="Z44" s="509"/>
      <c r="AA44" s="509"/>
      <c r="AB44" s="509"/>
      <c r="AC44" s="509"/>
      <c r="AD44" s="509"/>
      <c r="AE44" s="509"/>
      <c r="AF44" s="509"/>
      <c r="AG44" s="509"/>
      <c r="AH44" s="509"/>
      <c r="AI44" s="509"/>
      <c r="AJ44" s="509"/>
      <c r="AK44" s="509"/>
      <c r="AL44" s="509"/>
      <c r="AM44" s="509"/>
    </row>
    <row r="45" spans="2:39" ht="15" thickBot="1">
      <c r="B45" s="461"/>
      <c r="C45" s="1" t="s">
        <v>518</v>
      </c>
      <c r="D45" s="508"/>
      <c r="E45" s="508"/>
      <c r="F45" s="508"/>
      <c r="G45" s="508"/>
      <c r="H45" s="508"/>
      <c r="I45" s="508"/>
      <c r="J45" s="508"/>
      <c r="K45" s="508"/>
      <c r="L45" s="508"/>
      <c r="M45" s="508"/>
      <c r="N45" s="508"/>
      <c r="O45" s="508"/>
      <c r="P45" s="508"/>
      <c r="Q45" s="508"/>
      <c r="R45" s="508"/>
      <c r="S45" s="508"/>
      <c r="T45" s="508"/>
      <c r="U45" s="508"/>
      <c r="V45" s="509"/>
      <c r="W45" s="509"/>
      <c r="X45" s="509"/>
      <c r="Y45" s="509"/>
      <c r="Z45" s="509"/>
      <c r="AA45" s="509"/>
      <c r="AB45" s="509"/>
      <c r="AC45" s="509"/>
      <c r="AD45" s="509"/>
      <c r="AE45" s="509"/>
      <c r="AF45" s="509"/>
      <c r="AG45" s="509"/>
      <c r="AH45" s="509"/>
      <c r="AI45" s="509"/>
      <c r="AJ45" s="509"/>
      <c r="AK45" s="509"/>
      <c r="AL45" s="509"/>
      <c r="AM45" s="509"/>
    </row>
    <row r="46" spans="2:39" s="57" customFormat="1" ht="35.1" customHeight="1">
      <c r="C46" s="601" t="s">
        <v>415</v>
      </c>
      <c r="D46" s="2099" t="s">
        <v>416</v>
      </c>
      <c r="E46" s="2100"/>
      <c r="F46" s="2100"/>
      <c r="G46" s="2100"/>
      <c r="H46" s="2100"/>
      <c r="I46" s="2100"/>
      <c r="J46" s="2100"/>
      <c r="K46" s="2100"/>
      <c r="L46" s="2100"/>
      <c r="M46" s="2100"/>
      <c r="N46" s="2100"/>
      <c r="O46" s="2100"/>
      <c r="P46" s="2100"/>
      <c r="Q46" s="2101"/>
      <c r="R46" s="2101"/>
      <c r="S46" s="2101"/>
      <c r="T46" s="2101"/>
      <c r="U46" s="2102"/>
      <c r="V46" s="1437"/>
      <c r="W46" s="1438"/>
      <c r="X46" s="1438"/>
      <c r="Y46" s="1438"/>
      <c r="Z46" s="1438"/>
      <c r="AA46" s="1438"/>
      <c r="AB46" s="1438"/>
      <c r="AC46" s="1438"/>
      <c r="AD46" s="1438"/>
      <c r="AE46" s="1438"/>
      <c r="AF46" s="1438"/>
      <c r="AG46" s="1438"/>
      <c r="AH46" s="1438"/>
      <c r="AI46" s="1438"/>
      <c r="AJ46" s="1438"/>
      <c r="AK46" s="1438"/>
      <c r="AL46" s="1439"/>
      <c r="AM46" s="75" t="s">
        <v>188</v>
      </c>
    </row>
    <row r="47" spans="2:39" s="57" customFormat="1" ht="15" thickBot="1">
      <c r="C47" s="602" t="s">
        <v>214</v>
      </c>
      <c r="D47" s="2103" t="s">
        <v>417</v>
      </c>
      <c r="E47" s="1760"/>
      <c r="F47" s="1760"/>
      <c r="G47" s="1760"/>
      <c r="H47" s="1760"/>
      <c r="I47" s="1760"/>
      <c r="J47" s="1760"/>
      <c r="K47" s="1760"/>
      <c r="L47" s="1760"/>
      <c r="M47" s="1760"/>
      <c r="N47" s="1760"/>
      <c r="O47" s="1760"/>
      <c r="P47" s="1760"/>
      <c r="Q47" s="2104"/>
      <c r="R47" s="2104"/>
      <c r="S47" s="2104"/>
      <c r="T47" s="2104"/>
      <c r="U47" s="2105"/>
      <c r="V47" s="1419" t="str">
        <f>IF(P10="なし",ROUNDDOWN(P20-P21,-3),"")</f>
        <v/>
      </c>
      <c r="W47" s="1420"/>
      <c r="X47" s="1420"/>
      <c r="Y47" s="1420"/>
      <c r="Z47" s="1420"/>
      <c r="AA47" s="1420"/>
      <c r="AB47" s="1420"/>
      <c r="AC47" s="1420"/>
      <c r="AD47" s="1420"/>
      <c r="AE47" s="1420"/>
      <c r="AF47" s="1420"/>
      <c r="AG47" s="1420"/>
      <c r="AH47" s="1420"/>
      <c r="AI47" s="1420"/>
      <c r="AJ47" s="1420"/>
      <c r="AK47" s="1420"/>
      <c r="AL47" s="1421"/>
      <c r="AM47" s="73" t="s">
        <v>188</v>
      </c>
    </row>
    <row r="48" spans="2:39" s="57" customFormat="1" ht="14.4">
      <c r="C48" s="601" t="s">
        <v>347</v>
      </c>
      <c r="D48" s="2099" t="s">
        <v>348</v>
      </c>
      <c r="E48" s="2100"/>
      <c r="F48" s="2100"/>
      <c r="G48" s="2100"/>
      <c r="H48" s="2100"/>
      <c r="I48" s="2100"/>
      <c r="J48" s="2100"/>
      <c r="K48" s="2100"/>
      <c r="L48" s="2100"/>
      <c r="M48" s="2100"/>
      <c r="N48" s="2100"/>
      <c r="O48" s="2100"/>
      <c r="P48" s="2100"/>
      <c r="Q48" s="2101"/>
      <c r="R48" s="2101"/>
      <c r="S48" s="2101"/>
      <c r="T48" s="2101"/>
      <c r="U48" s="2102"/>
      <c r="V48" s="1422" t="str">
        <f>IF(P10="なし",P12,"")</f>
        <v/>
      </c>
      <c r="W48" s="1423"/>
      <c r="X48" s="1423"/>
      <c r="Y48" s="1423"/>
      <c r="Z48" s="1423"/>
      <c r="AA48" s="1423"/>
      <c r="AB48" s="1423"/>
      <c r="AC48" s="1423"/>
      <c r="AD48" s="1423"/>
      <c r="AE48" s="1423"/>
      <c r="AF48" s="1423"/>
      <c r="AG48" s="1423"/>
      <c r="AH48" s="1423"/>
      <c r="AI48" s="1423"/>
      <c r="AJ48" s="1423"/>
      <c r="AK48" s="1423"/>
      <c r="AL48" s="1385"/>
      <c r="AM48" s="75" t="s">
        <v>188</v>
      </c>
    </row>
    <row r="49" spans="2:39" s="57" customFormat="1" ht="66.599999999999994" customHeight="1" thickBot="1">
      <c r="C49" s="602" t="s">
        <v>349</v>
      </c>
      <c r="D49" s="2106" t="s">
        <v>458</v>
      </c>
      <c r="E49" s="2107"/>
      <c r="F49" s="2107"/>
      <c r="G49" s="2107"/>
      <c r="H49" s="2107"/>
      <c r="I49" s="2107"/>
      <c r="J49" s="2107"/>
      <c r="K49" s="2107"/>
      <c r="L49" s="2107"/>
      <c r="M49" s="2107"/>
      <c r="N49" s="2107"/>
      <c r="O49" s="2107"/>
      <c r="P49" s="2107"/>
      <c r="Q49" s="2107"/>
      <c r="R49" s="2107"/>
      <c r="S49" s="2107"/>
      <c r="T49" s="2107"/>
      <c r="U49" s="2108"/>
      <c r="V49" s="1875">
        <f>'【様式９別添１】賃金改善明細書（職員別）'!H37+'【様式９別添１】賃金改善明細書（職員別）'!K37</f>
        <v>0</v>
      </c>
      <c r="W49" s="1876"/>
      <c r="X49" s="1876"/>
      <c r="Y49" s="1876"/>
      <c r="Z49" s="1876"/>
      <c r="AA49" s="1876"/>
      <c r="AB49" s="1876"/>
      <c r="AC49" s="1876"/>
      <c r="AD49" s="1876"/>
      <c r="AE49" s="1876"/>
      <c r="AF49" s="1876"/>
      <c r="AG49" s="1876"/>
      <c r="AH49" s="1876"/>
      <c r="AI49" s="1876"/>
      <c r="AJ49" s="1876"/>
      <c r="AK49" s="1876"/>
      <c r="AL49" s="1877"/>
      <c r="AM49" s="73" t="s">
        <v>188</v>
      </c>
    </row>
    <row r="50" spans="2:39" s="1" customFormat="1" ht="43.2" customHeight="1">
      <c r="C50" s="606" t="s">
        <v>194</v>
      </c>
      <c r="D50" s="2088" t="s">
        <v>414</v>
      </c>
      <c r="E50" s="1445"/>
      <c r="F50" s="1445"/>
      <c r="G50" s="1445"/>
      <c r="H50" s="1445"/>
      <c r="I50" s="1445"/>
      <c r="J50" s="1445"/>
      <c r="K50" s="1445"/>
      <c r="L50" s="1445"/>
      <c r="M50" s="1445"/>
      <c r="N50" s="1445"/>
      <c r="O50" s="1445"/>
      <c r="P50" s="1445"/>
      <c r="Q50" s="1445"/>
      <c r="R50" s="1445"/>
      <c r="S50" s="1445"/>
      <c r="T50" s="1445"/>
      <c r="U50" s="1445"/>
      <c r="V50" s="1445"/>
      <c r="W50" s="1445"/>
      <c r="X50" s="1445"/>
      <c r="Y50" s="1445"/>
      <c r="Z50" s="1445"/>
      <c r="AA50" s="1445"/>
      <c r="AB50" s="1445"/>
      <c r="AC50" s="1445"/>
      <c r="AD50" s="1445"/>
      <c r="AE50" s="1445"/>
      <c r="AF50" s="1445"/>
      <c r="AG50" s="1445"/>
      <c r="AH50" s="1445"/>
      <c r="AI50" s="2089"/>
      <c r="AJ50" s="2089"/>
      <c r="AK50" s="2089"/>
      <c r="AL50" s="2089"/>
      <c r="AM50" s="2089"/>
    </row>
    <row r="51" spans="2:39" s="1" customFormat="1" ht="18" customHeight="1">
      <c r="C51" s="606" t="s">
        <v>249</v>
      </c>
      <c r="D51" s="72" t="s">
        <v>219</v>
      </c>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121"/>
      <c r="AJ51" s="121"/>
      <c r="AK51" s="121"/>
      <c r="AL51" s="121"/>
      <c r="AM51" s="121"/>
    </row>
    <row r="52" spans="2:39" ht="18" customHeight="1">
      <c r="B52" s="461"/>
      <c r="C52" s="1"/>
      <c r="D52" s="508"/>
      <c r="E52" s="508"/>
      <c r="F52" s="508"/>
      <c r="G52" s="508"/>
      <c r="H52" s="508"/>
      <c r="I52" s="508"/>
      <c r="J52" s="508"/>
      <c r="K52" s="508"/>
      <c r="L52" s="508"/>
      <c r="M52" s="508"/>
      <c r="N52" s="508"/>
      <c r="O52" s="508"/>
      <c r="P52" s="508"/>
      <c r="Q52" s="508"/>
      <c r="R52" s="508"/>
      <c r="S52" s="508"/>
      <c r="T52" s="508"/>
      <c r="U52" s="508"/>
      <c r="V52" s="509"/>
      <c r="W52" s="509"/>
      <c r="X52" s="509"/>
      <c r="Y52" s="509"/>
      <c r="Z52" s="509"/>
      <c r="AA52" s="509"/>
      <c r="AB52" s="509"/>
      <c r="AC52" s="509"/>
      <c r="AD52" s="509"/>
      <c r="AE52" s="509"/>
      <c r="AF52" s="509"/>
      <c r="AG52" s="509"/>
      <c r="AH52" s="509"/>
      <c r="AI52" s="509"/>
      <c r="AJ52" s="509"/>
      <c r="AK52" s="509"/>
      <c r="AL52" s="509"/>
      <c r="AM52" s="509"/>
    </row>
    <row r="53" spans="2:39" ht="18" customHeight="1">
      <c r="B53" s="461"/>
      <c r="C53" s="507" t="s">
        <v>418</v>
      </c>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row>
    <row r="54" spans="2:39" ht="18" customHeight="1">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row>
    <row r="55" spans="2:39" ht="18" customHeight="1">
      <c r="B55" s="461"/>
      <c r="C55" s="461"/>
      <c r="D55" s="461"/>
      <c r="E55" s="461"/>
      <c r="F55" s="461"/>
      <c r="G55" s="461"/>
      <c r="H55" s="461"/>
      <c r="I55" s="461"/>
      <c r="J55" s="461"/>
      <c r="K55" s="461"/>
      <c r="L55" s="461"/>
      <c r="M55" s="461"/>
      <c r="N55" s="461"/>
      <c r="O55" s="461"/>
      <c r="P55" s="461"/>
      <c r="Q55" s="461"/>
      <c r="R55" s="461"/>
      <c r="S55" s="461"/>
      <c r="T55" s="461"/>
      <c r="U55" s="476"/>
      <c r="V55" s="477" t="s">
        <v>419</v>
      </c>
      <c r="W55" s="2090"/>
      <c r="X55" s="2090"/>
      <c r="Y55" s="478" t="s">
        <v>148</v>
      </c>
      <c r="Z55" s="2090"/>
      <c r="AA55" s="2090"/>
      <c r="AB55" s="479" t="s">
        <v>420</v>
      </c>
      <c r="AC55" s="2090"/>
      <c r="AD55" s="2090"/>
      <c r="AE55" s="476" t="s">
        <v>421</v>
      </c>
      <c r="AF55" s="461"/>
      <c r="AG55" s="461"/>
      <c r="AH55" s="461"/>
      <c r="AI55" s="461"/>
      <c r="AJ55" s="461"/>
      <c r="AK55" s="461"/>
      <c r="AL55" s="461"/>
      <c r="AM55" s="461"/>
    </row>
    <row r="56" spans="2:39" ht="18" customHeight="1">
      <c r="B56" s="461"/>
      <c r="C56" s="461"/>
      <c r="D56" s="461"/>
      <c r="E56" s="461"/>
      <c r="F56" s="461"/>
      <c r="G56" s="461"/>
      <c r="H56" s="461"/>
      <c r="I56" s="461"/>
      <c r="J56" s="461"/>
      <c r="K56" s="461"/>
      <c r="L56" s="461"/>
      <c r="M56" s="461"/>
      <c r="N56" s="461"/>
      <c r="O56" s="461"/>
      <c r="P56" s="461"/>
      <c r="Q56" s="461"/>
      <c r="R56" s="461"/>
      <c r="S56" s="461"/>
      <c r="T56" s="461"/>
      <c r="U56" s="465"/>
      <c r="V56" s="461"/>
      <c r="W56" s="461"/>
      <c r="X56" s="2097" t="s">
        <v>96</v>
      </c>
      <c r="Y56" s="2097"/>
      <c r="Z56" s="2097"/>
      <c r="AA56" s="2097"/>
      <c r="AB56" s="2097"/>
      <c r="AC56" s="2097"/>
      <c r="AD56" s="2098"/>
      <c r="AE56" s="2098"/>
      <c r="AF56" s="2098"/>
      <c r="AG56" s="2098"/>
      <c r="AH56" s="2098"/>
      <c r="AI56" s="2098"/>
      <c r="AJ56" s="2098"/>
      <c r="AK56" s="2098"/>
      <c r="AL56" s="2098"/>
      <c r="AM56" s="2098"/>
    </row>
    <row r="57" spans="2:39" ht="18" customHeight="1">
      <c r="B57" s="461"/>
      <c r="C57" s="461"/>
      <c r="D57" s="461"/>
      <c r="E57" s="461"/>
      <c r="F57" s="461"/>
      <c r="G57" s="461"/>
      <c r="H57" s="461"/>
      <c r="I57" s="461"/>
      <c r="J57" s="461"/>
      <c r="K57" s="461"/>
      <c r="L57" s="461"/>
      <c r="M57" s="461"/>
      <c r="N57" s="461"/>
      <c r="O57" s="461"/>
      <c r="P57" s="461"/>
      <c r="Q57" s="461"/>
      <c r="R57" s="461"/>
      <c r="S57" s="461"/>
      <c r="T57" s="461"/>
      <c r="U57" s="461"/>
      <c r="V57" s="461"/>
      <c r="W57" s="461"/>
      <c r="X57" s="2084" t="s">
        <v>97</v>
      </c>
      <c r="Y57" s="2084"/>
      <c r="Z57" s="2084"/>
      <c r="AA57" s="2084"/>
      <c r="AB57" s="2084"/>
      <c r="AC57" s="2084"/>
      <c r="AD57" s="2085"/>
      <c r="AE57" s="2085"/>
      <c r="AF57" s="2085"/>
      <c r="AG57" s="2085"/>
      <c r="AH57" s="2085"/>
      <c r="AI57" s="2085"/>
      <c r="AJ57" s="2085"/>
      <c r="AK57" s="2085"/>
      <c r="AL57" s="2085"/>
      <c r="AM57" s="2085"/>
    </row>
  </sheetData>
  <sheetProtection insertRows="0"/>
  <mergeCells count="74">
    <mergeCell ref="C12:C13"/>
    <mergeCell ref="D12:U13"/>
    <mergeCell ref="V13:AL13"/>
    <mergeCell ref="C2:AM2"/>
    <mergeCell ref="AK4:AL4"/>
    <mergeCell ref="T5:Z5"/>
    <mergeCell ref="AA5:AM5"/>
    <mergeCell ref="T6:Z6"/>
    <mergeCell ref="AA6:AM6"/>
    <mergeCell ref="AA7:AM7"/>
    <mergeCell ref="T8:Z8"/>
    <mergeCell ref="D11:P11"/>
    <mergeCell ref="V11:Y11"/>
    <mergeCell ref="F14:U14"/>
    <mergeCell ref="V14:AL14"/>
    <mergeCell ref="T7:Z7"/>
    <mergeCell ref="V12:AB12"/>
    <mergeCell ref="AC12:AD12"/>
    <mergeCell ref="D15:U15"/>
    <mergeCell ref="V15:AH15"/>
    <mergeCell ref="D16:AM16"/>
    <mergeCell ref="E20:U20"/>
    <mergeCell ref="V20:AL20"/>
    <mergeCell ref="D19:U19"/>
    <mergeCell ref="V19:AL19"/>
    <mergeCell ref="F21:U21"/>
    <mergeCell ref="V21:AL21"/>
    <mergeCell ref="F22:U22"/>
    <mergeCell ref="V22:AL22"/>
    <mergeCell ref="F23:U23"/>
    <mergeCell ref="V23:AL23"/>
    <mergeCell ref="F24:U24"/>
    <mergeCell ref="V24:AL24"/>
    <mergeCell ref="G25:U25"/>
    <mergeCell ref="V25:AL25"/>
    <mergeCell ref="G27:U27"/>
    <mergeCell ref="V27:AL27"/>
    <mergeCell ref="G26:U26"/>
    <mergeCell ref="V26:AL26"/>
    <mergeCell ref="E28:U28"/>
    <mergeCell ref="V28:AL28"/>
    <mergeCell ref="D31:P31"/>
    <mergeCell ref="V31:AL31"/>
    <mergeCell ref="H32:P32"/>
    <mergeCell ref="V32:AL32"/>
    <mergeCell ref="D33:P33"/>
    <mergeCell ref="V33:AL33"/>
    <mergeCell ref="H34:P34"/>
    <mergeCell ref="V34:AL34"/>
    <mergeCell ref="X56:AC56"/>
    <mergeCell ref="AD56:AM56"/>
    <mergeCell ref="D46:U46"/>
    <mergeCell ref="D47:U47"/>
    <mergeCell ref="D48:U48"/>
    <mergeCell ref="D49:U49"/>
    <mergeCell ref="D41:U41"/>
    <mergeCell ref="V41:AL41"/>
    <mergeCell ref="D42:U42"/>
    <mergeCell ref="V42:AL42"/>
    <mergeCell ref="X57:AC57"/>
    <mergeCell ref="AD57:AM57"/>
    <mergeCell ref="D39:P39"/>
    <mergeCell ref="V39:AL39"/>
    <mergeCell ref="D40:P40"/>
    <mergeCell ref="V40:AL40"/>
    <mergeCell ref="D50:AM50"/>
    <mergeCell ref="V46:AL46"/>
    <mergeCell ref="V47:AL47"/>
    <mergeCell ref="V48:AL48"/>
    <mergeCell ref="W55:X55"/>
    <mergeCell ref="Z55:AA55"/>
    <mergeCell ref="AC55:AD55"/>
    <mergeCell ref="D43:AM43"/>
    <mergeCell ref="V49:AL49"/>
  </mergeCells>
  <phoneticPr fontId="5"/>
  <dataValidations count="2">
    <dataValidation type="list" allowBlank="1" showInputMessage="1" showErrorMessage="1" sqref="V11:Y11" xr:uid="{00000000-0002-0000-1100-000000000000}">
      <formula1>"あり,なし"</formula1>
    </dataValidation>
    <dataValidation type="list" allowBlank="1" showInputMessage="1" showErrorMessage="1" sqref="AM36 V30:AM30 V44:AM45 AA39:AM40 V37:AM38 V52:AM52 AM31:AM34" xr:uid="{00000000-0002-0000-1100-000001000000}">
      <formula1>"継続する,継続しない"</formula1>
    </dataValidation>
  </dataValidations>
  <printOptions horizontalCentered="1"/>
  <pageMargins left="0.78740157480314965" right="0.78740157480314965" top="0.59055118110236227" bottom="0.59055118110236227" header="0.51181102362204722" footer="0.51181102362204722"/>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tint="0.79998168889431442"/>
    <pageSetUpPr fitToPage="1"/>
  </sheetPr>
  <dimension ref="A1:X47"/>
  <sheetViews>
    <sheetView showGridLines="0" view="pageBreakPreview" zoomScale="55" zoomScaleNormal="100" zoomScaleSheetLayoutView="55" workbookViewId="0"/>
  </sheetViews>
  <sheetFormatPr defaultColWidth="9.109375" defaultRowHeight="12"/>
  <cols>
    <col min="1" max="1" width="5.77734375" style="483" customWidth="1"/>
    <col min="2" max="3" width="4.6640625" style="483" customWidth="1"/>
    <col min="4" max="4" width="17.44140625" style="483" customWidth="1"/>
    <col min="5" max="5" width="7.109375" style="483" customWidth="1"/>
    <col min="6" max="6" width="16" style="483" customWidth="1"/>
    <col min="7" max="7" width="7.77734375" style="483" customWidth="1"/>
    <col min="8" max="8" width="13.6640625" style="483" customWidth="1"/>
    <col min="9" max="9" width="14.33203125" style="483" customWidth="1"/>
    <col min="10" max="10" width="13.6640625" style="483" customWidth="1"/>
    <col min="11" max="11" width="16.6640625" style="483" customWidth="1"/>
    <col min="12" max="13" width="15.77734375" style="483" customWidth="1"/>
    <col min="14" max="14" width="18.77734375" style="483" customWidth="1"/>
    <col min="15" max="15" width="14.77734375" style="483" customWidth="1"/>
    <col min="16" max="16" width="18.77734375" style="483" customWidth="1"/>
    <col min="17" max="19" width="15.77734375" style="483" customWidth="1"/>
    <col min="20" max="20" width="18.77734375" style="483" customWidth="1"/>
    <col min="21" max="23" width="15.77734375" style="483" customWidth="1"/>
    <col min="24" max="24" width="2.44140625" style="483" customWidth="1"/>
    <col min="25" max="16384" width="9.109375" style="483"/>
  </cols>
  <sheetData>
    <row r="1" spans="1:24" ht="33.6" customHeight="1" thickBot="1">
      <c r="A1" s="481" t="s">
        <v>422</v>
      </c>
      <c r="B1" s="482"/>
      <c r="C1" s="482"/>
      <c r="D1" s="482"/>
      <c r="E1" s="482"/>
      <c r="F1" s="482"/>
      <c r="G1" s="482"/>
      <c r="H1" s="482"/>
      <c r="I1" s="482"/>
      <c r="J1" s="482"/>
      <c r="K1" s="482"/>
      <c r="L1" s="482"/>
      <c r="M1" s="482"/>
      <c r="N1" s="482"/>
    </row>
    <row r="2" spans="1:24" ht="33.6" customHeight="1" thickBot="1">
      <c r="A2" s="484"/>
      <c r="B2" s="482"/>
      <c r="C2" s="482"/>
      <c r="D2" s="482"/>
      <c r="E2" s="482"/>
      <c r="F2" s="482"/>
      <c r="G2" s="482"/>
      <c r="H2" s="482"/>
      <c r="I2" s="2185" t="s">
        <v>222</v>
      </c>
      <c r="J2" s="2186"/>
      <c r="K2" s="2187">
        <f>'【様式４】加算人数認定（加算Ⅲ）(R5)'!U8</f>
        <v>0</v>
      </c>
      <c r="L2" s="2188"/>
      <c r="M2" s="2188"/>
      <c r="N2" s="2189"/>
    </row>
    <row r="3" spans="1:24" ht="25.8">
      <c r="A3" s="485" t="s">
        <v>423</v>
      </c>
      <c r="B3" s="486"/>
      <c r="C3" s="486"/>
      <c r="D3" s="486"/>
      <c r="E3" s="486"/>
      <c r="F3" s="486"/>
      <c r="G3" s="486"/>
      <c r="H3" s="482"/>
      <c r="I3" s="482"/>
      <c r="J3" s="482"/>
      <c r="K3" s="482"/>
      <c r="L3" s="487"/>
      <c r="M3" s="487"/>
      <c r="N3" s="487"/>
      <c r="O3" s="488"/>
      <c r="P3" s="488"/>
      <c r="Q3" s="488"/>
      <c r="R3" s="488"/>
      <c r="S3" s="488"/>
      <c r="T3" s="488"/>
      <c r="U3" s="488"/>
      <c r="V3" s="488"/>
      <c r="W3" s="488"/>
      <c r="X3" s="488"/>
    </row>
    <row r="4" spans="1:24" ht="12" customHeight="1" thickBot="1">
      <c r="A4" s="489"/>
      <c r="B4" s="489"/>
      <c r="C4" s="489"/>
      <c r="D4" s="489"/>
      <c r="E4" s="489"/>
      <c r="F4" s="489"/>
      <c r="G4" s="489"/>
      <c r="H4" s="489"/>
      <c r="I4" s="489"/>
      <c r="J4" s="489"/>
      <c r="K4" s="489"/>
      <c r="L4" s="482"/>
      <c r="M4" s="482"/>
      <c r="N4" s="482"/>
      <c r="O4" s="488"/>
      <c r="P4" s="488"/>
      <c r="Q4" s="488"/>
      <c r="R4" s="488"/>
      <c r="S4" s="488"/>
      <c r="T4" s="488"/>
      <c r="U4" s="488"/>
      <c r="V4" s="488"/>
      <c r="W4" s="488"/>
      <c r="X4" s="488"/>
    </row>
    <row r="5" spans="1:24" ht="18.75" customHeight="1">
      <c r="A5" s="2190" t="s">
        <v>224</v>
      </c>
      <c r="B5" s="2192" t="s">
        <v>225</v>
      </c>
      <c r="C5" s="2193"/>
      <c r="D5" s="2194"/>
      <c r="E5" s="2198" t="s">
        <v>52</v>
      </c>
      <c r="F5" s="2198" t="s">
        <v>519</v>
      </c>
      <c r="G5" s="2200" t="s">
        <v>520</v>
      </c>
      <c r="H5" s="2202" t="s">
        <v>521</v>
      </c>
      <c r="I5" s="2203"/>
      <c r="J5" s="2203"/>
      <c r="K5" s="2204" t="s">
        <v>452</v>
      </c>
      <c r="L5" s="2206" t="s">
        <v>234</v>
      </c>
      <c r="M5" s="2207"/>
      <c r="N5" s="2208"/>
      <c r="O5" s="488"/>
      <c r="P5" s="488"/>
      <c r="Q5" s="488"/>
      <c r="R5" s="488"/>
      <c r="S5" s="488"/>
      <c r="T5" s="488"/>
      <c r="U5" s="488"/>
      <c r="V5" s="488"/>
      <c r="W5" s="488"/>
      <c r="X5" s="488"/>
    </row>
    <row r="6" spans="1:24" ht="63" customHeight="1" thickBot="1">
      <c r="A6" s="2191"/>
      <c r="B6" s="2195"/>
      <c r="C6" s="2196"/>
      <c r="D6" s="2197"/>
      <c r="E6" s="2199"/>
      <c r="F6" s="2199"/>
      <c r="G6" s="2201"/>
      <c r="H6" s="608"/>
      <c r="I6" s="609" t="s">
        <v>424</v>
      </c>
      <c r="J6" s="610" t="s">
        <v>425</v>
      </c>
      <c r="K6" s="2205"/>
      <c r="L6" s="2209"/>
      <c r="M6" s="2210"/>
      <c r="N6" s="2211"/>
      <c r="O6" s="490"/>
      <c r="P6" s="490"/>
      <c r="Q6" s="490"/>
      <c r="R6" s="490"/>
      <c r="S6" s="490"/>
      <c r="T6" s="490"/>
      <c r="U6" s="490"/>
      <c r="V6" s="490"/>
      <c r="W6" s="490"/>
      <c r="X6" s="490"/>
    </row>
    <row r="7" spans="1:24" ht="16.2">
      <c r="A7" s="611">
        <v>1</v>
      </c>
      <c r="B7" s="2166"/>
      <c r="C7" s="2166"/>
      <c r="D7" s="2166"/>
      <c r="E7" s="612"/>
      <c r="F7" s="612"/>
      <c r="G7" s="613"/>
      <c r="H7" s="614">
        <f>SUM(I7:J7)</f>
        <v>0</v>
      </c>
      <c r="I7" s="615"/>
      <c r="J7" s="616"/>
      <c r="K7" s="2167"/>
      <c r="L7" s="2170"/>
      <c r="M7" s="2171"/>
      <c r="N7" s="2172"/>
    </row>
    <row r="8" spans="1:24" ht="16.2">
      <c r="A8" s="617">
        <f>A7+1</f>
        <v>2</v>
      </c>
      <c r="B8" s="2221"/>
      <c r="C8" s="2222"/>
      <c r="D8" s="2223"/>
      <c r="E8" s="618"/>
      <c r="F8" s="618"/>
      <c r="G8" s="619"/>
      <c r="H8" s="620">
        <f t="shared" ref="H8:H36" si="0">SUM(I8:J8)</f>
        <v>0</v>
      </c>
      <c r="I8" s="621"/>
      <c r="J8" s="622"/>
      <c r="K8" s="2168"/>
      <c r="L8" s="2173"/>
      <c r="M8" s="2174"/>
      <c r="N8" s="2175"/>
    </row>
    <row r="9" spans="1:24" ht="16.2">
      <c r="A9" s="623">
        <f t="shared" ref="A9:A35" si="1">A8+1</f>
        <v>3</v>
      </c>
      <c r="B9" s="2221"/>
      <c r="C9" s="2222"/>
      <c r="D9" s="2223"/>
      <c r="E9" s="624"/>
      <c r="F9" s="624"/>
      <c r="G9" s="625"/>
      <c r="H9" s="626">
        <f t="shared" si="0"/>
        <v>0</v>
      </c>
      <c r="I9" s="627"/>
      <c r="J9" s="628"/>
      <c r="K9" s="2168"/>
      <c r="L9" s="2176"/>
      <c r="M9" s="2177"/>
      <c r="N9" s="2178"/>
    </row>
    <row r="10" spans="1:24" ht="16.2">
      <c r="A10" s="623">
        <f t="shared" si="1"/>
        <v>4</v>
      </c>
      <c r="B10" s="2221"/>
      <c r="C10" s="2222"/>
      <c r="D10" s="2223"/>
      <c r="E10" s="624"/>
      <c r="F10" s="624"/>
      <c r="G10" s="625"/>
      <c r="H10" s="626">
        <f t="shared" si="0"/>
        <v>0</v>
      </c>
      <c r="I10" s="627"/>
      <c r="J10" s="628"/>
      <c r="K10" s="2168"/>
      <c r="L10" s="2179"/>
      <c r="M10" s="2177"/>
      <c r="N10" s="2178"/>
    </row>
    <row r="11" spans="1:24" ht="16.2">
      <c r="A11" s="623">
        <f t="shared" si="1"/>
        <v>5</v>
      </c>
      <c r="B11" s="2221"/>
      <c r="C11" s="2222"/>
      <c r="D11" s="2223"/>
      <c r="E11" s="624"/>
      <c r="F11" s="624"/>
      <c r="G11" s="625"/>
      <c r="H11" s="626">
        <f t="shared" si="0"/>
        <v>0</v>
      </c>
      <c r="I11" s="627"/>
      <c r="J11" s="628"/>
      <c r="K11" s="2168"/>
      <c r="L11" s="2173"/>
      <c r="M11" s="2174"/>
      <c r="N11" s="2175"/>
    </row>
    <row r="12" spans="1:24" ht="16.2">
      <c r="A12" s="623">
        <f t="shared" si="1"/>
        <v>6</v>
      </c>
      <c r="B12" s="2221"/>
      <c r="C12" s="2222"/>
      <c r="D12" s="2223"/>
      <c r="E12" s="618"/>
      <c r="F12" s="618"/>
      <c r="G12" s="619"/>
      <c r="H12" s="626">
        <f t="shared" si="0"/>
        <v>0</v>
      </c>
      <c r="I12" s="627"/>
      <c r="J12" s="628"/>
      <c r="K12" s="2168"/>
      <c r="L12" s="2179"/>
      <c r="M12" s="2177"/>
      <c r="N12" s="2178"/>
    </row>
    <row r="13" spans="1:24" ht="16.2">
      <c r="A13" s="623">
        <f t="shared" si="1"/>
        <v>7</v>
      </c>
      <c r="B13" s="2221"/>
      <c r="C13" s="2222"/>
      <c r="D13" s="2223"/>
      <c r="E13" s="624"/>
      <c r="F13" s="624"/>
      <c r="G13" s="625"/>
      <c r="H13" s="626">
        <f t="shared" si="0"/>
        <v>0</v>
      </c>
      <c r="I13" s="627"/>
      <c r="J13" s="628"/>
      <c r="K13" s="2168"/>
      <c r="L13" s="2179"/>
      <c r="M13" s="2177"/>
      <c r="N13" s="2178"/>
    </row>
    <row r="14" spans="1:24" ht="16.2">
      <c r="A14" s="623">
        <f t="shared" si="1"/>
        <v>8</v>
      </c>
      <c r="B14" s="2213"/>
      <c r="C14" s="2213"/>
      <c r="D14" s="2213"/>
      <c r="E14" s="624"/>
      <c r="F14" s="624"/>
      <c r="G14" s="625"/>
      <c r="H14" s="626">
        <f t="shared" si="0"/>
        <v>0</v>
      </c>
      <c r="I14" s="627"/>
      <c r="J14" s="628"/>
      <c r="K14" s="2168"/>
      <c r="L14" s="2179"/>
      <c r="M14" s="2177"/>
      <c r="N14" s="2178"/>
    </row>
    <row r="15" spans="1:24" ht="16.2">
      <c r="A15" s="623">
        <f t="shared" si="1"/>
        <v>9</v>
      </c>
      <c r="B15" s="2213"/>
      <c r="C15" s="2213"/>
      <c r="D15" s="2213"/>
      <c r="E15" s="624"/>
      <c r="F15" s="624"/>
      <c r="G15" s="625"/>
      <c r="H15" s="626">
        <f t="shared" si="0"/>
        <v>0</v>
      </c>
      <c r="I15" s="627"/>
      <c r="J15" s="628"/>
      <c r="K15" s="2168"/>
      <c r="L15" s="2179"/>
      <c r="M15" s="2177"/>
      <c r="N15" s="2178"/>
    </row>
    <row r="16" spans="1:24" ht="16.2">
      <c r="A16" s="623">
        <f t="shared" si="1"/>
        <v>10</v>
      </c>
      <c r="B16" s="2213"/>
      <c r="C16" s="2213"/>
      <c r="D16" s="2213"/>
      <c r="E16" s="624"/>
      <c r="F16" s="624"/>
      <c r="G16" s="625"/>
      <c r="H16" s="626">
        <f t="shared" si="0"/>
        <v>0</v>
      </c>
      <c r="I16" s="627"/>
      <c r="J16" s="628"/>
      <c r="K16" s="2168"/>
      <c r="L16" s="2179"/>
      <c r="M16" s="2177"/>
      <c r="N16" s="2178"/>
    </row>
    <row r="17" spans="1:14" ht="16.2">
      <c r="A17" s="623">
        <f t="shared" si="1"/>
        <v>11</v>
      </c>
      <c r="B17" s="2213"/>
      <c r="C17" s="2213"/>
      <c r="D17" s="2213"/>
      <c r="E17" s="624"/>
      <c r="F17" s="624"/>
      <c r="G17" s="625"/>
      <c r="H17" s="626">
        <f>SUM(I17:J17)</f>
        <v>0</v>
      </c>
      <c r="I17" s="627"/>
      <c r="J17" s="628"/>
      <c r="K17" s="2168"/>
      <c r="L17" s="2179"/>
      <c r="M17" s="2177"/>
      <c r="N17" s="2178"/>
    </row>
    <row r="18" spans="1:14" ht="16.2">
      <c r="A18" s="623">
        <f t="shared" si="1"/>
        <v>12</v>
      </c>
      <c r="B18" s="2213"/>
      <c r="C18" s="2213"/>
      <c r="D18" s="2213"/>
      <c r="E18" s="624"/>
      <c r="F18" s="624"/>
      <c r="G18" s="625"/>
      <c r="H18" s="626">
        <f t="shared" si="0"/>
        <v>0</v>
      </c>
      <c r="I18" s="627"/>
      <c r="J18" s="628"/>
      <c r="K18" s="2168"/>
      <c r="L18" s="2179"/>
      <c r="M18" s="2177"/>
      <c r="N18" s="2178"/>
    </row>
    <row r="19" spans="1:14" ht="16.2">
      <c r="A19" s="623">
        <f t="shared" si="1"/>
        <v>13</v>
      </c>
      <c r="B19" s="2213"/>
      <c r="C19" s="2213"/>
      <c r="D19" s="2213"/>
      <c r="E19" s="624"/>
      <c r="F19" s="624"/>
      <c r="G19" s="625"/>
      <c r="H19" s="626">
        <f t="shared" si="0"/>
        <v>0</v>
      </c>
      <c r="I19" s="627"/>
      <c r="J19" s="628"/>
      <c r="K19" s="2168"/>
      <c r="L19" s="2179"/>
      <c r="M19" s="2177"/>
      <c r="N19" s="2178"/>
    </row>
    <row r="20" spans="1:14" ht="16.2">
      <c r="A20" s="623">
        <f t="shared" si="1"/>
        <v>14</v>
      </c>
      <c r="B20" s="2213"/>
      <c r="C20" s="2213"/>
      <c r="D20" s="2213"/>
      <c r="E20" s="624"/>
      <c r="F20" s="624"/>
      <c r="G20" s="625"/>
      <c r="H20" s="626">
        <f t="shared" si="0"/>
        <v>0</v>
      </c>
      <c r="I20" s="627"/>
      <c r="J20" s="628"/>
      <c r="K20" s="2168"/>
      <c r="L20" s="2179"/>
      <c r="M20" s="2177"/>
      <c r="N20" s="2178"/>
    </row>
    <row r="21" spans="1:14" ht="16.2">
      <c r="A21" s="623">
        <f t="shared" si="1"/>
        <v>15</v>
      </c>
      <c r="B21" s="2213"/>
      <c r="C21" s="2213"/>
      <c r="D21" s="2213"/>
      <c r="E21" s="624"/>
      <c r="F21" s="624"/>
      <c r="G21" s="625"/>
      <c r="H21" s="626">
        <f t="shared" si="0"/>
        <v>0</v>
      </c>
      <c r="I21" s="627"/>
      <c r="J21" s="628"/>
      <c r="K21" s="2168"/>
      <c r="L21" s="2179"/>
      <c r="M21" s="2177"/>
      <c r="N21" s="2178"/>
    </row>
    <row r="22" spans="1:14" ht="16.2">
      <c r="A22" s="623">
        <f t="shared" si="1"/>
        <v>16</v>
      </c>
      <c r="B22" s="2213"/>
      <c r="C22" s="2213"/>
      <c r="D22" s="2213"/>
      <c r="E22" s="624"/>
      <c r="F22" s="624"/>
      <c r="G22" s="625"/>
      <c r="H22" s="626">
        <f t="shared" si="0"/>
        <v>0</v>
      </c>
      <c r="I22" s="627"/>
      <c r="J22" s="628"/>
      <c r="K22" s="2168"/>
      <c r="L22" s="2179"/>
      <c r="M22" s="2177"/>
      <c r="N22" s="2178"/>
    </row>
    <row r="23" spans="1:14" ht="16.2">
      <c r="A23" s="623">
        <f t="shared" si="1"/>
        <v>17</v>
      </c>
      <c r="B23" s="2213"/>
      <c r="C23" s="2213"/>
      <c r="D23" s="2213"/>
      <c r="E23" s="624"/>
      <c r="F23" s="624"/>
      <c r="G23" s="625"/>
      <c r="H23" s="626">
        <f t="shared" si="0"/>
        <v>0</v>
      </c>
      <c r="I23" s="627"/>
      <c r="J23" s="628"/>
      <c r="K23" s="2168"/>
      <c r="L23" s="2179"/>
      <c r="M23" s="2177"/>
      <c r="N23" s="2178"/>
    </row>
    <row r="24" spans="1:14" ht="16.2">
      <c r="A24" s="623">
        <f t="shared" si="1"/>
        <v>18</v>
      </c>
      <c r="B24" s="2213"/>
      <c r="C24" s="2213"/>
      <c r="D24" s="2213"/>
      <c r="E24" s="624"/>
      <c r="F24" s="624"/>
      <c r="G24" s="625"/>
      <c r="H24" s="626">
        <f t="shared" si="0"/>
        <v>0</v>
      </c>
      <c r="I24" s="627"/>
      <c r="J24" s="628"/>
      <c r="K24" s="2168"/>
      <c r="L24" s="2179"/>
      <c r="M24" s="2177"/>
      <c r="N24" s="2178"/>
    </row>
    <row r="25" spans="1:14" ht="16.2">
      <c r="A25" s="623">
        <f t="shared" si="1"/>
        <v>19</v>
      </c>
      <c r="B25" s="2213"/>
      <c r="C25" s="2213"/>
      <c r="D25" s="2213"/>
      <c r="E25" s="624"/>
      <c r="F25" s="624"/>
      <c r="G25" s="625"/>
      <c r="H25" s="626">
        <f t="shared" si="0"/>
        <v>0</v>
      </c>
      <c r="I25" s="627"/>
      <c r="J25" s="628"/>
      <c r="K25" s="2168"/>
      <c r="L25" s="2179"/>
      <c r="M25" s="2177"/>
      <c r="N25" s="2178"/>
    </row>
    <row r="26" spans="1:14" ht="16.2">
      <c r="A26" s="623">
        <f t="shared" si="1"/>
        <v>20</v>
      </c>
      <c r="B26" s="2213"/>
      <c r="C26" s="2213"/>
      <c r="D26" s="2213"/>
      <c r="E26" s="624"/>
      <c r="F26" s="624"/>
      <c r="G26" s="625"/>
      <c r="H26" s="626">
        <f t="shared" si="0"/>
        <v>0</v>
      </c>
      <c r="I26" s="627"/>
      <c r="J26" s="628"/>
      <c r="K26" s="2168"/>
      <c r="L26" s="2179"/>
      <c r="M26" s="2177"/>
      <c r="N26" s="2178"/>
    </row>
    <row r="27" spans="1:14" ht="16.2">
      <c r="A27" s="623">
        <f t="shared" si="1"/>
        <v>21</v>
      </c>
      <c r="B27" s="2213"/>
      <c r="C27" s="2213"/>
      <c r="D27" s="2213"/>
      <c r="E27" s="624"/>
      <c r="F27" s="624"/>
      <c r="G27" s="625"/>
      <c r="H27" s="626">
        <f t="shared" si="0"/>
        <v>0</v>
      </c>
      <c r="I27" s="627"/>
      <c r="J27" s="628"/>
      <c r="K27" s="2168"/>
      <c r="L27" s="2179"/>
      <c r="M27" s="2177"/>
      <c r="N27" s="2178"/>
    </row>
    <row r="28" spans="1:14" ht="16.2">
      <c r="A28" s="623">
        <f t="shared" si="1"/>
        <v>22</v>
      </c>
      <c r="B28" s="2213"/>
      <c r="C28" s="2213"/>
      <c r="D28" s="2213"/>
      <c r="E28" s="624"/>
      <c r="F28" s="624"/>
      <c r="G28" s="625"/>
      <c r="H28" s="626">
        <f t="shared" si="0"/>
        <v>0</v>
      </c>
      <c r="I28" s="627"/>
      <c r="J28" s="628"/>
      <c r="K28" s="2168"/>
      <c r="L28" s="2179"/>
      <c r="M28" s="2177"/>
      <c r="N28" s="2178"/>
    </row>
    <row r="29" spans="1:14" ht="16.2">
      <c r="A29" s="623">
        <f t="shared" si="1"/>
        <v>23</v>
      </c>
      <c r="B29" s="2213"/>
      <c r="C29" s="2213"/>
      <c r="D29" s="2213"/>
      <c r="E29" s="624"/>
      <c r="F29" s="624"/>
      <c r="G29" s="625"/>
      <c r="H29" s="626">
        <f t="shared" si="0"/>
        <v>0</v>
      </c>
      <c r="I29" s="627"/>
      <c r="J29" s="628"/>
      <c r="K29" s="2168"/>
      <c r="L29" s="2179"/>
      <c r="M29" s="2177"/>
      <c r="N29" s="2178"/>
    </row>
    <row r="30" spans="1:14" ht="16.2">
      <c r="A30" s="623">
        <f t="shared" si="1"/>
        <v>24</v>
      </c>
      <c r="B30" s="2213"/>
      <c r="C30" s="2213"/>
      <c r="D30" s="2213"/>
      <c r="E30" s="624"/>
      <c r="F30" s="624"/>
      <c r="G30" s="625"/>
      <c r="H30" s="626">
        <f t="shared" si="0"/>
        <v>0</v>
      </c>
      <c r="I30" s="627"/>
      <c r="J30" s="628"/>
      <c r="K30" s="2168"/>
      <c r="L30" s="2179"/>
      <c r="M30" s="2177"/>
      <c r="N30" s="2178"/>
    </row>
    <row r="31" spans="1:14" ht="16.2">
      <c r="A31" s="623">
        <f t="shared" si="1"/>
        <v>25</v>
      </c>
      <c r="B31" s="2213"/>
      <c r="C31" s="2213"/>
      <c r="D31" s="2213"/>
      <c r="E31" s="624"/>
      <c r="F31" s="624"/>
      <c r="G31" s="625"/>
      <c r="H31" s="626">
        <f t="shared" si="0"/>
        <v>0</v>
      </c>
      <c r="I31" s="627"/>
      <c r="J31" s="628"/>
      <c r="K31" s="2168"/>
      <c r="L31" s="2179"/>
      <c r="M31" s="2177"/>
      <c r="N31" s="2178"/>
    </row>
    <row r="32" spans="1:14" ht="16.2">
      <c r="A32" s="623">
        <f t="shared" si="1"/>
        <v>26</v>
      </c>
      <c r="B32" s="2213"/>
      <c r="C32" s="2213"/>
      <c r="D32" s="2213"/>
      <c r="E32" s="624"/>
      <c r="F32" s="624"/>
      <c r="G32" s="625"/>
      <c r="H32" s="626">
        <f t="shared" si="0"/>
        <v>0</v>
      </c>
      <c r="I32" s="627"/>
      <c r="J32" s="628"/>
      <c r="K32" s="2168"/>
      <c r="L32" s="2179"/>
      <c r="M32" s="2177"/>
      <c r="N32" s="2178"/>
    </row>
    <row r="33" spans="1:14" ht="16.2">
      <c r="A33" s="623">
        <f t="shared" si="1"/>
        <v>27</v>
      </c>
      <c r="B33" s="2213"/>
      <c r="C33" s="2213"/>
      <c r="D33" s="2213"/>
      <c r="E33" s="624"/>
      <c r="F33" s="624"/>
      <c r="G33" s="625"/>
      <c r="H33" s="626">
        <f t="shared" si="0"/>
        <v>0</v>
      </c>
      <c r="I33" s="627"/>
      <c r="J33" s="628"/>
      <c r="K33" s="2168"/>
      <c r="L33" s="2179"/>
      <c r="M33" s="2177"/>
      <c r="N33" s="2178"/>
    </row>
    <row r="34" spans="1:14" ht="16.2">
      <c r="A34" s="623">
        <f t="shared" si="1"/>
        <v>28</v>
      </c>
      <c r="B34" s="2213"/>
      <c r="C34" s="2213"/>
      <c r="D34" s="2213"/>
      <c r="E34" s="624"/>
      <c r="F34" s="624"/>
      <c r="G34" s="625"/>
      <c r="H34" s="626">
        <f t="shared" si="0"/>
        <v>0</v>
      </c>
      <c r="I34" s="627"/>
      <c r="J34" s="628"/>
      <c r="K34" s="2168"/>
      <c r="L34" s="2179"/>
      <c r="M34" s="2177"/>
      <c r="N34" s="2178"/>
    </row>
    <row r="35" spans="1:14" ht="16.2">
      <c r="A35" s="623">
        <f t="shared" si="1"/>
        <v>29</v>
      </c>
      <c r="B35" s="2213"/>
      <c r="C35" s="2213"/>
      <c r="D35" s="2213"/>
      <c r="E35" s="624"/>
      <c r="F35" s="624"/>
      <c r="G35" s="625"/>
      <c r="H35" s="626">
        <f t="shared" si="0"/>
        <v>0</v>
      </c>
      <c r="I35" s="627"/>
      <c r="J35" s="628"/>
      <c r="K35" s="2168"/>
      <c r="L35" s="2179"/>
      <c r="M35" s="2177"/>
      <c r="N35" s="2178"/>
    </row>
    <row r="36" spans="1:14" ht="16.8" thickBot="1">
      <c r="A36" s="629">
        <f>A35+1</f>
        <v>30</v>
      </c>
      <c r="B36" s="2215"/>
      <c r="C36" s="2215"/>
      <c r="D36" s="2215"/>
      <c r="E36" s="630"/>
      <c r="F36" s="630"/>
      <c r="G36" s="631"/>
      <c r="H36" s="632">
        <f t="shared" si="0"/>
        <v>0</v>
      </c>
      <c r="I36" s="633"/>
      <c r="J36" s="634"/>
      <c r="K36" s="2169"/>
      <c r="L36" s="2216"/>
      <c r="M36" s="2217"/>
      <c r="N36" s="2218"/>
    </row>
    <row r="37" spans="1:14" ht="16.8" thickBot="1">
      <c r="A37" s="635"/>
      <c r="B37" s="2219" t="s">
        <v>242</v>
      </c>
      <c r="C37" s="2220"/>
      <c r="D37" s="2220"/>
      <c r="E37" s="2220"/>
      <c r="F37" s="2220"/>
      <c r="G37" s="2220"/>
      <c r="H37" s="636">
        <f>SUM(H7:H36)</f>
        <v>0</v>
      </c>
      <c r="I37" s="637">
        <f>SUM(I7:I36)</f>
        <v>0</v>
      </c>
      <c r="J37" s="637">
        <f>SUM(J7:J36)</f>
        <v>0</v>
      </c>
      <c r="K37" s="638"/>
      <c r="L37" s="639"/>
      <c r="M37" s="640"/>
      <c r="N37" s="641"/>
    </row>
    <row r="38" spans="1:14" ht="36" customHeight="1" thickBot="1">
      <c r="A38" s="2183" t="s">
        <v>522</v>
      </c>
      <c r="B38" s="2184"/>
      <c r="C38" s="2184"/>
      <c r="D38" s="2184"/>
      <c r="E38" s="2184"/>
      <c r="F38" s="2184"/>
      <c r="G38" s="2184"/>
      <c r="H38" s="2184"/>
      <c r="I38" s="2184"/>
      <c r="J38" s="642">
        <f>IFERROR(I37/H37,0)</f>
        <v>0</v>
      </c>
      <c r="K38" s="643"/>
      <c r="L38" s="644"/>
      <c r="M38" s="644"/>
      <c r="N38" s="644"/>
    </row>
    <row r="39" spans="1:14" ht="16.2">
      <c r="A39" s="645"/>
      <c r="B39" s="646"/>
      <c r="C39" s="646"/>
      <c r="D39" s="646"/>
      <c r="E39" s="646"/>
      <c r="F39" s="646"/>
      <c r="G39" s="646"/>
      <c r="H39" s="646"/>
      <c r="I39" s="646"/>
      <c r="J39" s="647"/>
      <c r="K39" s="643"/>
      <c r="L39" s="644"/>
      <c r="M39" s="644"/>
      <c r="N39" s="644"/>
    </row>
    <row r="40" spans="1:14" ht="16.2">
      <c r="A40" s="2164" t="s">
        <v>244</v>
      </c>
      <c r="B40" s="2214"/>
      <c r="C40" s="2214"/>
      <c r="D40" s="2214"/>
      <c r="E40" s="2214"/>
      <c r="F40" s="2214"/>
      <c r="G40" s="2214"/>
      <c r="H40" s="648"/>
      <c r="I40" s="648"/>
      <c r="J40" s="648"/>
      <c r="K40" s="648"/>
      <c r="L40" s="649"/>
      <c r="M40" s="649"/>
      <c r="N40" s="649"/>
    </row>
    <row r="41" spans="1:14" ht="16.2">
      <c r="A41" s="650" t="s">
        <v>449</v>
      </c>
      <c r="B41" s="648"/>
      <c r="C41" s="648"/>
      <c r="D41" s="648"/>
      <c r="E41" s="648"/>
      <c r="F41" s="648"/>
      <c r="G41" s="648"/>
      <c r="H41" s="648"/>
      <c r="I41" s="648"/>
      <c r="J41" s="648"/>
      <c r="K41" s="648"/>
      <c r="L41" s="649"/>
      <c r="M41" s="649"/>
      <c r="N41" s="649"/>
    </row>
    <row r="42" spans="1:14" ht="38.25" customHeight="1">
      <c r="A42" s="2212" t="s">
        <v>450</v>
      </c>
      <c r="B42" s="2165"/>
      <c r="C42" s="2165"/>
      <c r="D42" s="2165"/>
      <c r="E42" s="2165"/>
      <c r="F42" s="2165"/>
      <c r="G42" s="2165"/>
      <c r="H42" s="2165"/>
      <c r="I42" s="2165"/>
      <c r="J42" s="2165"/>
      <c r="K42" s="2165"/>
      <c r="L42" s="2165"/>
      <c r="M42" s="2165"/>
      <c r="N42" s="2165"/>
    </row>
    <row r="43" spans="1:14" ht="53.4" customHeight="1">
      <c r="A43" s="651" t="s">
        <v>193</v>
      </c>
      <c r="B43" s="2162" t="s">
        <v>471</v>
      </c>
      <c r="C43" s="2162"/>
      <c r="D43" s="2162"/>
      <c r="E43" s="2162"/>
      <c r="F43" s="2162"/>
      <c r="G43" s="2162"/>
      <c r="H43" s="2162"/>
      <c r="I43" s="2162"/>
      <c r="J43" s="2162"/>
      <c r="K43" s="2162"/>
      <c r="L43" s="2180"/>
      <c r="M43" s="2180"/>
      <c r="N43" s="2180"/>
    </row>
    <row r="44" spans="1:14" ht="57" customHeight="1">
      <c r="A44" s="651" t="s">
        <v>194</v>
      </c>
      <c r="B44" s="2162" t="s">
        <v>426</v>
      </c>
      <c r="C44" s="2181"/>
      <c r="D44" s="2181"/>
      <c r="E44" s="2181"/>
      <c r="F44" s="2181"/>
      <c r="G44" s="2181"/>
      <c r="H44" s="2181"/>
      <c r="I44" s="2181"/>
      <c r="J44" s="2181"/>
      <c r="K44" s="2181"/>
      <c r="L44" s="2182"/>
      <c r="M44" s="2182"/>
      <c r="N44" s="2182"/>
    </row>
    <row r="45" spans="1:14" ht="16.2">
      <c r="A45" s="651" t="s">
        <v>249</v>
      </c>
      <c r="B45" s="2162" t="s">
        <v>427</v>
      </c>
      <c r="C45" s="2182"/>
      <c r="D45" s="2182"/>
      <c r="E45" s="2182"/>
      <c r="F45" s="2182"/>
      <c r="G45" s="2182"/>
      <c r="H45" s="2182"/>
      <c r="I45" s="2182"/>
      <c r="J45" s="2182"/>
      <c r="K45" s="2182"/>
      <c r="L45" s="2182"/>
      <c r="M45" s="2182"/>
      <c r="N45" s="2182"/>
    </row>
    <row r="46" spans="1:14" ht="58.5" customHeight="1">
      <c r="A46" s="651" t="s">
        <v>252</v>
      </c>
      <c r="B46" s="2162" t="s">
        <v>428</v>
      </c>
      <c r="C46" s="2162"/>
      <c r="D46" s="2162"/>
      <c r="E46" s="2162"/>
      <c r="F46" s="2162"/>
      <c r="G46" s="2162"/>
      <c r="H46" s="2162"/>
      <c r="I46" s="2162"/>
      <c r="J46" s="2162"/>
      <c r="K46" s="2162"/>
      <c r="L46" s="2163"/>
      <c r="M46" s="2163"/>
      <c r="N46" s="2163"/>
    </row>
    <row r="47" spans="1:14" ht="40.5" customHeight="1">
      <c r="A47" s="652" t="s">
        <v>451</v>
      </c>
      <c r="B47" s="2164" t="s">
        <v>429</v>
      </c>
      <c r="C47" s="2165"/>
      <c r="D47" s="2165"/>
      <c r="E47" s="2165"/>
      <c r="F47" s="2165"/>
      <c r="G47" s="2165"/>
      <c r="H47" s="2165"/>
      <c r="I47" s="2165"/>
      <c r="J47" s="2165"/>
      <c r="K47" s="2165"/>
      <c r="L47" s="2165"/>
      <c r="M47" s="2165"/>
      <c r="N47" s="2165"/>
    </row>
  </sheetData>
  <sheetProtection formatCells="0" insertColumns="0" insertRows="0" selectLockedCells="1"/>
  <mergeCells count="80">
    <mergeCell ref="B11:D11"/>
    <mergeCell ref="B12:D12"/>
    <mergeCell ref="B13:D13"/>
    <mergeCell ref="B8:D8"/>
    <mergeCell ref="B9:D9"/>
    <mergeCell ref="B10:D10"/>
    <mergeCell ref="B14:D14"/>
    <mergeCell ref="B15:D15"/>
    <mergeCell ref="B16:D16"/>
    <mergeCell ref="L15:N15"/>
    <mergeCell ref="L16:N16"/>
    <mergeCell ref="B17:D17"/>
    <mergeCell ref="B18:D18"/>
    <mergeCell ref="B19:D19"/>
    <mergeCell ref="L17:N17"/>
    <mergeCell ref="L18:N18"/>
    <mergeCell ref="L19:N19"/>
    <mergeCell ref="B20:D20"/>
    <mergeCell ref="B21:D21"/>
    <mergeCell ref="B22:D22"/>
    <mergeCell ref="L20:N20"/>
    <mergeCell ref="L21:N21"/>
    <mergeCell ref="L22:N22"/>
    <mergeCell ref="B23:D23"/>
    <mergeCell ref="B24:D24"/>
    <mergeCell ref="B25:D25"/>
    <mergeCell ref="L23:N23"/>
    <mergeCell ref="L24:N24"/>
    <mergeCell ref="L25:N25"/>
    <mergeCell ref="B26:D26"/>
    <mergeCell ref="B27:D27"/>
    <mergeCell ref="B28:D28"/>
    <mergeCell ref="L26:N26"/>
    <mergeCell ref="L27:N27"/>
    <mergeCell ref="L28:N28"/>
    <mergeCell ref="B29:D29"/>
    <mergeCell ref="B30:D30"/>
    <mergeCell ref="B31:D31"/>
    <mergeCell ref="L29:N29"/>
    <mergeCell ref="L30:N30"/>
    <mergeCell ref="L31:N31"/>
    <mergeCell ref="A42:N42"/>
    <mergeCell ref="B32:D32"/>
    <mergeCell ref="B33:D33"/>
    <mergeCell ref="B34:D34"/>
    <mergeCell ref="L32:N32"/>
    <mergeCell ref="L33:N33"/>
    <mergeCell ref="L34:N34"/>
    <mergeCell ref="A40:G40"/>
    <mergeCell ref="B35:D35"/>
    <mergeCell ref="B36:D36"/>
    <mergeCell ref="L35:N35"/>
    <mergeCell ref="L36:N36"/>
    <mergeCell ref="B37:G37"/>
    <mergeCell ref="I2:J2"/>
    <mergeCell ref="K2:N2"/>
    <mergeCell ref="A5:A6"/>
    <mergeCell ref="B5:D6"/>
    <mergeCell ref="E5:E6"/>
    <mergeCell ref="F5:F6"/>
    <mergeCell ref="G5:G6"/>
    <mergeCell ref="H5:J5"/>
    <mergeCell ref="K5:K6"/>
    <mergeCell ref="L5:N6"/>
    <mergeCell ref="B46:N46"/>
    <mergeCell ref="B47:N47"/>
    <mergeCell ref="B7:D7"/>
    <mergeCell ref="K7:K36"/>
    <mergeCell ref="L7:N7"/>
    <mergeCell ref="L8:N8"/>
    <mergeCell ref="L9:N9"/>
    <mergeCell ref="L10:N10"/>
    <mergeCell ref="L11:N11"/>
    <mergeCell ref="L12:N12"/>
    <mergeCell ref="L13:N13"/>
    <mergeCell ref="L14:N14"/>
    <mergeCell ref="B43:N43"/>
    <mergeCell ref="B44:N44"/>
    <mergeCell ref="B45:N45"/>
    <mergeCell ref="A38:I38"/>
  </mergeCells>
  <phoneticPr fontId="5"/>
  <conditionalFormatting sqref="L7:N36 B7:G36">
    <cfRule type="containsBlanks" dxfId="5" priority="3">
      <formula>LEN(TRIM(B7))=0</formula>
    </cfRule>
  </conditionalFormatting>
  <conditionalFormatting sqref="K37">
    <cfRule type="containsBlanks" dxfId="4" priority="1">
      <formula>LEN(TRIM(K37))=0</formula>
    </cfRule>
  </conditionalFormatting>
  <conditionalFormatting sqref="I7:J36">
    <cfRule type="containsBlanks" dxfId="3" priority="2">
      <formula>LEN(TRIM(I7))=0</formula>
    </cfRule>
  </conditionalFormatting>
  <dataValidations count="6">
    <dataValidation type="list" allowBlank="1" showInputMessage="1" showErrorMessage="1" sqref="WUU982991:WUU983010 WKY982991:WKY983010 WBC982991:WBC983010 VRG982991:VRG983010 VHK982991:VHK983010 UXO982991:UXO983010 UNS982991:UNS983010 UDW982991:UDW983010 TUA982991:TUA983010 TKE982991:TKE983010 TAI982991:TAI983010 SQM982991:SQM983010 SGQ982991:SGQ983010 RWU982991:RWU983010 RMY982991:RMY983010 RDC982991:RDC983010 QTG982991:QTG983010 QJK982991:QJK983010 PZO982991:PZO983010 PPS982991:PPS983010 PFW982991:PFW983010 OWA982991:OWA983010 OME982991:OME983010 OCI982991:OCI983010 NSM982991:NSM983010 NIQ982991:NIQ983010 MYU982991:MYU983010 MOY982991:MOY983010 MFC982991:MFC983010 LVG982991:LVG983010 LLK982991:LLK983010 LBO982991:LBO983010 KRS982991:KRS983010 KHW982991:KHW983010 JYA982991:JYA983010 JOE982991:JOE983010 JEI982991:JEI983010 IUM982991:IUM983010 IKQ982991:IKQ983010 IAU982991:IAU983010 HQY982991:HQY983010 HHC982991:HHC983010 GXG982991:GXG983010 GNK982991:GNK983010 GDO982991:GDO983010 FTS982991:FTS983010 FJW982991:FJW983010 FAA982991:FAA983010 EQE982991:EQE983010 EGI982991:EGI983010 DWM982991:DWM983010 DMQ982991:DMQ983010 DCU982991:DCU983010 CSY982991:CSY983010 CJC982991:CJC983010 BZG982991:BZG983010 BPK982991:BPK983010 BFO982991:BFO983010 AVS982991:AVS983010 ALW982991:ALW983010 ACA982991:ACA983010 SE982991:SE983010 II982991:II983010 WUU917455:WUU917474 WKY917455:WKY917474 WBC917455:WBC917474 VRG917455:VRG917474 VHK917455:VHK917474 UXO917455:UXO917474 UNS917455:UNS917474 UDW917455:UDW917474 TUA917455:TUA917474 TKE917455:TKE917474 TAI917455:TAI917474 SQM917455:SQM917474 SGQ917455:SGQ917474 RWU917455:RWU917474 RMY917455:RMY917474 RDC917455:RDC917474 QTG917455:QTG917474 QJK917455:QJK917474 PZO917455:PZO917474 PPS917455:PPS917474 PFW917455:PFW917474 OWA917455:OWA917474 OME917455:OME917474 OCI917455:OCI917474 NSM917455:NSM917474 NIQ917455:NIQ917474 MYU917455:MYU917474 MOY917455:MOY917474 MFC917455:MFC917474 LVG917455:LVG917474 LLK917455:LLK917474 LBO917455:LBO917474 KRS917455:KRS917474 KHW917455:KHW917474 JYA917455:JYA917474 JOE917455:JOE917474 JEI917455:JEI917474 IUM917455:IUM917474 IKQ917455:IKQ917474 IAU917455:IAU917474 HQY917455:HQY917474 HHC917455:HHC917474 GXG917455:GXG917474 GNK917455:GNK917474 GDO917455:GDO917474 FTS917455:FTS917474 FJW917455:FJW917474 FAA917455:FAA917474 EQE917455:EQE917474 EGI917455:EGI917474 DWM917455:DWM917474 DMQ917455:DMQ917474 DCU917455:DCU917474 CSY917455:CSY917474 CJC917455:CJC917474 BZG917455:BZG917474 BPK917455:BPK917474 BFO917455:BFO917474 AVS917455:AVS917474 ALW917455:ALW917474 ACA917455:ACA917474 SE917455:SE917474 II917455:II917474 WUU851919:WUU851938 WKY851919:WKY851938 WBC851919:WBC851938 VRG851919:VRG851938 VHK851919:VHK851938 UXO851919:UXO851938 UNS851919:UNS851938 UDW851919:UDW851938 TUA851919:TUA851938 TKE851919:TKE851938 TAI851919:TAI851938 SQM851919:SQM851938 SGQ851919:SGQ851938 RWU851919:RWU851938 RMY851919:RMY851938 RDC851919:RDC851938 QTG851919:QTG851938 QJK851919:QJK851938 PZO851919:PZO851938 PPS851919:PPS851938 PFW851919:PFW851938 OWA851919:OWA851938 OME851919:OME851938 OCI851919:OCI851938 NSM851919:NSM851938 NIQ851919:NIQ851938 MYU851919:MYU851938 MOY851919:MOY851938 MFC851919:MFC851938 LVG851919:LVG851938 LLK851919:LLK851938 LBO851919:LBO851938 KRS851919:KRS851938 KHW851919:KHW851938 JYA851919:JYA851938 JOE851919:JOE851938 JEI851919:JEI851938 IUM851919:IUM851938 IKQ851919:IKQ851938 IAU851919:IAU851938 HQY851919:HQY851938 HHC851919:HHC851938 GXG851919:GXG851938 GNK851919:GNK851938 GDO851919:GDO851938 FTS851919:FTS851938 FJW851919:FJW851938 FAA851919:FAA851938 EQE851919:EQE851938 EGI851919:EGI851938 DWM851919:DWM851938 DMQ851919:DMQ851938 DCU851919:DCU851938 CSY851919:CSY851938 CJC851919:CJC851938 BZG851919:BZG851938 BPK851919:BPK851938 BFO851919:BFO851938 AVS851919:AVS851938 ALW851919:ALW851938 ACA851919:ACA851938 SE851919:SE851938 II851919:II851938 WUU786383:WUU786402 WKY786383:WKY786402 WBC786383:WBC786402 VRG786383:VRG786402 VHK786383:VHK786402 UXO786383:UXO786402 UNS786383:UNS786402 UDW786383:UDW786402 TUA786383:TUA786402 TKE786383:TKE786402 TAI786383:TAI786402 SQM786383:SQM786402 SGQ786383:SGQ786402 RWU786383:RWU786402 RMY786383:RMY786402 RDC786383:RDC786402 QTG786383:QTG786402 QJK786383:QJK786402 PZO786383:PZO786402 PPS786383:PPS786402 PFW786383:PFW786402 OWA786383:OWA786402 OME786383:OME786402 OCI786383:OCI786402 NSM786383:NSM786402 NIQ786383:NIQ786402 MYU786383:MYU786402 MOY786383:MOY786402 MFC786383:MFC786402 LVG786383:LVG786402 LLK786383:LLK786402 LBO786383:LBO786402 KRS786383:KRS786402 KHW786383:KHW786402 JYA786383:JYA786402 JOE786383:JOE786402 JEI786383:JEI786402 IUM786383:IUM786402 IKQ786383:IKQ786402 IAU786383:IAU786402 HQY786383:HQY786402 HHC786383:HHC786402 GXG786383:GXG786402 GNK786383:GNK786402 GDO786383:GDO786402 FTS786383:FTS786402 FJW786383:FJW786402 FAA786383:FAA786402 EQE786383:EQE786402 EGI786383:EGI786402 DWM786383:DWM786402 DMQ786383:DMQ786402 DCU786383:DCU786402 CSY786383:CSY786402 CJC786383:CJC786402 BZG786383:BZG786402 BPK786383:BPK786402 BFO786383:BFO786402 AVS786383:AVS786402 ALW786383:ALW786402 ACA786383:ACA786402 SE786383:SE786402 II786383:II786402 WUU720847:WUU720866 WKY720847:WKY720866 WBC720847:WBC720866 VRG720847:VRG720866 VHK720847:VHK720866 UXO720847:UXO720866 UNS720847:UNS720866 UDW720847:UDW720866 TUA720847:TUA720866 TKE720847:TKE720866 TAI720847:TAI720866 SQM720847:SQM720866 SGQ720847:SGQ720866 RWU720847:RWU720866 RMY720847:RMY720866 RDC720847:RDC720866 QTG720847:QTG720866 QJK720847:QJK720866 PZO720847:PZO720866 PPS720847:PPS720866 PFW720847:PFW720866 OWA720847:OWA720866 OME720847:OME720866 OCI720847:OCI720866 NSM720847:NSM720866 NIQ720847:NIQ720866 MYU720847:MYU720866 MOY720847:MOY720866 MFC720847:MFC720866 LVG720847:LVG720866 LLK720847:LLK720866 LBO720847:LBO720866 KRS720847:KRS720866 KHW720847:KHW720866 JYA720847:JYA720866 JOE720847:JOE720866 JEI720847:JEI720866 IUM720847:IUM720866 IKQ720847:IKQ720866 IAU720847:IAU720866 HQY720847:HQY720866 HHC720847:HHC720866 GXG720847:GXG720866 GNK720847:GNK720866 GDO720847:GDO720866 FTS720847:FTS720866 FJW720847:FJW720866 FAA720847:FAA720866 EQE720847:EQE720866 EGI720847:EGI720866 DWM720847:DWM720866 DMQ720847:DMQ720866 DCU720847:DCU720866 CSY720847:CSY720866 CJC720847:CJC720866 BZG720847:BZG720866 BPK720847:BPK720866 BFO720847:BFO720866 AVS720847:AVS720866 ALW720847:ALW720866 ACA720847:ACA720866 SE720847:SE720866 II720847:II720866 WUU655311:WUU655330 WKY655311:WKY655330 WBC655311:WBC655330 VRG655311:VRG655330 VHK655311:VHK655330 UXO655311:UXO655330 UNS655311:UNS655330 UDW655311:UDW655330 TUA655311:TUA655330 TKE655311:TKE655330 TAI655311:TAI655330 SQM655311:SQM655330 SGQ655311:SGQ655330 RWU655311:RWU655330 RMY655311:RMY655330 RDC655311:RDC655330 QTG655311:QTG655330 QJK655311:QJK655330 PZO655311:PZO655330 PPS655311:PPS655330 PFW655311:PFW655330 OWA655311:OWA655330 OME655311:OME655330 OCI655311:OCI655330 NSM655311:NSM655330 NIQ655311:NIQ655330 MYU655311:MYU655330 MOY655311:MOY655330 MFC655311:MFC655330 LVG655311:LVG655330 LLK655311:LLK655330 LBO655311:LBO655330 KRS655311:KRS655330 KHW655311:KHW655330 JYA655311:JYA655330 JOE655311:JOE655330 JEI655311:JEI655330 IUM655311:IUM655330 IKQ655311:IKQ655330 IAU655311:IAU655330 HQY655311:HQY655330 HHC655311:HHC655330 GXG655311:GXG655330 GNK655311:GNK655330 GDO655311:GDO655330 FTS655311:FTS655330 FJW655311:FJW655330 FAA655311:FAA655330 EQE655311:EQE655330 EGI655311:EGI655330 DWM655311:DWM655330 DMQ655311:DMQ655330 DCU655311:DCU655330 CSY655311:CSY655330 CJC655311:CJC655330 BZG655311:BZG655330 BPK655311:BPK655330 BFO655311:BFO655330 AVS655311:AVS655330 ALW655311:ALW655330 ACA655311:ACA655330 SE655311:SE655330 II655311:II655330 WUU589775:WUU589794 WKY589775:WKY589794 WBC589775:WBC589794 VRG589775:VRG589794 VHK589775:VHK589794 UXO589775:UXO589794 UNS589775:UNS589794 UDW589775:UDW589794 TUA589775:TUA589794 TKE589775:TKE589794 TAI589775:TAI589794 SQM589775:SQM589794 SGQ589775:SGQ589794 RWU589775:RWU589794 RMY589775:RMY589794 RDC589775:RDC589794 QTG589775:QTG589794 QJK589775:QJK589794 PZO589775:PZO589794 PPS589775:PPS589794 PFW589775:PFW589794 OWA589775:OWA589794 OME589775:OME589794 OCI589775:OCI589794 NSM589775:NSM589794 NIQ589775:NIQ589794 MYU589775:MYU589794 MOY589775:MOY589794 MFC589775:MFC589794 LVG589775:LVG589794 LLK589775:LLK589794 LBO589775:LBO589794 KRS589775:KRS589794 KHW589775:KHW589794 JYA589775:JYA589794 JOE589775:JOE589794 JEI589775:JEI589794 IUM589775:IUM589794 IKQ589775:IKQ589794 IAU589775:IAU589794 HQY589775:HQY589794 HHC589775:HHC589794 GXG589775:GXG589794 GNK589775:GNK589794 GDO589775:GDO589794 FTS589775:FTS589794 FJW589775:FJW589794 FAA589775:FAA589794 EQE589775:EQE589794 EGI589775:EGI589794 DWM589775:DWM589794 DMQ589775:DMQ589794 DCU589775:DCU589794 CSY589775:CSY589794 CJC589775:CJC589794 BZG589775:BZG589794 BPK589775:BPK589794 BFO589775:BFO589794 AVS589775:AVS589794 ALW589775:ALW589794 ACA589775:ACA589794 SE589775:SE589794 II589775:II589794 WUU524239:WUU524258 WKY524239:WKY524258 WBC524239:WBC524258 VRG524239:VRG524258 VHK524239:VHK524258 UXO524239:UXO524258 UNS524239:UNS524258 UDW524239:UDW524258 TUA524239:TUA524258 TKE524239:TKE524258 TAI524239:TAI524258 SQM524239:SQM524258 SGQ524239:SGQ524258 RWU524239:RWU524258 RMY524239:RMY524258 RDC524239:RDC524258 QTG524239:QTG524258 QJK524239:QJK524258 PZO524239:PZO524258 PPS524239:PPS524258 PFW524239:PFW524258 OWA524239:OWA524258 OME524239:OME524258 OCI524239:OCI524258 NSM524239:NSM524258 NIQ524239:NIQ524258 MYU524239:MYU524258 MOY524239:MOY524258 MFC524239:MFC524258 LVG524239:LVG524258 LLK524239:LLK524258 LBO524239:LBO524258 KRS524239:KRS524258 KHW524239:KHW524258 JYA524239:JYA524258 JOE524239:JOE524258 JEI524239:JEI524258 IUM524239:IUM524258 IKQ524239:IKQ524258 IAU524239:IAU524258 HQY524239:HQY524258 HHC524239:HHC524258 GXG524239:GXG524258 GNK524239:GNK524258 GDO524239:GDO524258 FTS524239:FTS524258 FJW524239:FJW524258 FAA524239:FAA524258 EQE524239:EQE524258 EGI524239:EGI524258 DWM524239:DWM524258 DMQ524239:DMQ524258 DCU524239:DCU524258 CSY524239:CSY524258 CJC524239:CJC524258 BZG524239:BZG524258 BPK524239:BPK524258 BFO524239:BFO524258 AVS524239:AVS524258 ALW524239:ALW524258 ACA524239:ACA524258 SE524239:SE524258 II524239:II524258 WUU458703:WUU458722 WKY458703:WKY458722 WBC458703:WBC458722 VRG458703:VRG458722 VHK458703:VHK458722 UXO458703:UXO458722 UNS458703:UNS458722 UDW458703:UDW458722 TUA458703:TUA458722 TKE458703:TKE458722 TAI458703:TAI458722 SQM458703:SQM458722 SGQ458703:SGQ458722 RWU458703:RWU458722 RMY458703:RMY458722 RDC458703:RDC458722 QTG458703:QTG458722 QJK458703:QJK458722 PZO458703:PZO458722 PPS458703:PPS458722 PFW458703:PFW458722 OWA458703:OWA458722 OME458703:OME458722 OCI458703:OCI458722 NSM458703:NSM458722 NIQ458703:NIQ458722 MYU458703:MYU458722 MOY458703:MOY458722 MFC458703:MFC458722 LVG458703:LVG458722 LLK458703:LLK458722 LBO458703:LBO458722 KRS458703:KRS458722 KHW458703:KHW458722 JYA458703:JYA458722 JOE458703:JOE458722 JEI458703:JEI458722 IUM458703:IUM458722 IKQ458703:IKQ458722 IAU458703:IAU458722 HQY458703:HQY458722 HHC458703:HHC458722 GXG458703:GXG458722 GNK458703:GNK458722 GDO458703:GDO458722 FTS458703:FTS458722 FJW458703:FJW458722 FAA458703:FAA458722 EQE458703:EQE458722 EGI458703:EGI458722 DWM458703:DWM458722 DMQ458703:DMQ458722 DCU458703:DCU458722 CSY458703:CSY458722 CJC458703:CJC458722 BZG458703:BZG458722 BPK458703:BPK458722 BFO458703:BFO458722 AVS458703:AVS458722 ALW458703:ALW458722 ACA458703:ACA458722 SE458703:SE458722 II458703:II458722 WUU393167:WUU393186 WKY393167:WKY393186 WBC393167:WBC393186 VRG393167:VRG393186 VHK393167:VHK393186 UXO393167:UXO393186 UNS393167:UNS393186 UDW393167:UDW393186 TUA393167:TUA393186 TKE393167:TKE393186 TAI393167:TAI393186 SQM393167:SQM393186 SGQ393167:SGQ393186 RWU393167:RWU393186 RMY393167:RMY393186 RDC393167:RDC393186 QTG393167:QTG393186 QJK393167:QJK393186 PZO393167:PZO393186 PPS393167:PPS393186 PFW393167:PFW393186 OWA393167:OWA393186 OME393167:OME393186 OCI393167:OCI393186 NSM393167:NSM393186 NIQ393167:NIQ393186 MYU393167:MYU393186 MOY393167:MOY393186 MFC393167:MFC393186 LVG393167:LVG393186 LLK393167:LLK393186 LBO393167:LBO393186 KRS393167:KRS393186 KHW393167:KHW393186 JYA393167:JYA393186 JOE393167:JOE393186 JEI393167:JEI393186 IUM393167:IUM393186 IKQ393167:IKQ393186 IAU393167:IAU393186 HQY393167:HQY393186 HHC393167:HHC393186 GXG393167:GXG393186 GNK393167:GNK393186 GDO393167:GDO393186 FTS393167:FTS393186 FJW393167:FJW393186 FAA393167:FAA393186 EQE393167:EQE393186 EGI393167:EGI393186 DWM393167:DWM393186 DMQ393167:DMQ393186 DCU393167:DCU393186 CSY393167:CSY393186 CJC393167:CJC393186 BZG393167:BZG393186 BPK393167:BPK393186 BFO393167:BFO393186 AVS393167:AVS393186 ALW393167:ALW393186 ACA393167:ACA393186 SE393167:SE393186 II393167:II393186 WUU327631:WUU327650 WKY327631:WKY327650 WBC327631:WBC327650 VRG327631:VRG327650 VHK327631:VHK327650 UXO327631:UXO327650 UNS327631:UNS327650 UDW327631:UDW327650 TUA327631:TUA327650 TKE327631:TKE327650 TAI327631:TAI327650 SQM327631:SQM327650 SGQ327631:SGQ327650 RWU327631:RWU327650 RMY327631:RMY327650 RDC327631:RDC327650 QTG327631:QTG327650 QJK327631:QJK327650 PZO327631:PZO327650 PPS327631:PPS327650 PFW327631:PFW327650 OWA327631:OWA327650 OME327631:OME327650 OCI327631:OCI327650 NSM327631:NSM327650 NIQ327631:NIQ327650 MYU327631:MYU327650 MOY327631:MOY327650 MFC327631:MFC327650 LVG327631:LVG327650 LLK327631:LLK327650 LBO327631:LBO327650 KRS327631:KRS327650 KHW327631:KHW327650 JYA327631:JYA327650 JOE327631:JOE327650 JEI327631:JEI327650 IUM327631:IUM327650 IKQ327631:IKQ327650 IAU327631:IAU327650 HQY327631:HQY327650 HHC327631:HHC327650 GXG327631:GXG327650 GNK327631:GNK327650 GDO327631:GDO327650 FTS327631:FTS327650 FJW327631:FJW327650 FAA327631:FAA327650 EQE327631:EQE327650 EGI327631:EGI327650 DWM327631:DWM327650 DMQ327631:DMQ327650 DCU327631:DCU327650 CSY327631:CSY327650 CJC327631:CJC327650 BZG327631:BZG327650 BPK327631:BPK327650 BFO327631:BFO327650 AVS327631:AVS327650 ALW327631:ALW327650 ACA327631:ACA327650 SE327631:SE327650 II327631:II327650 WUU262095:WUU262114 WKY262095:WKY262114 WBC262095:WBC262114 VRG262095:VRG262114 VHK262095:VHK262114 UXO262095:UXO262114 UNS262095:UNS262114 UDW262095:UDW262114 TUA262095:TUA262114 TKE262095:TKE262114 TAI262095:TAI262114 SQM262095:SQM262114 SGQ262095:SGQ262114 RWU262095:RWU262114 RMY262095:RMY262114 RDC262095:RDC262114 QTG262095:QTG262114 QJK262095:QJK262114 PZO262095:PZO262114 PPS262095:PPS262114 PFW262095:PFW262114 OWA262095:OWA262114 OME262095:OME262114 OCI262095:OCI262114 NSM262095:NSM262114 NIQ262095:NIQ262114 MYU262095:MYU262114 MOY262095:MOY262114 MFC262095:MFC262114 LVG262095:LVG262114 LLK262095:LLK262114 LBO262095:LBO262114 KRS262095:KRS262114 KHW262095:KHW262114 JYA262095:JYA262114 JOE262095:JOE262114 JEI262095:JEI262114 IUM262095:IUM262114 IKQ262095:IKQ262114 IAU262095:IAU262114 HQY262095:HQY262114 HHC262095:HHC262114 GXG262095:GXG262114 GNK262095:GNK262114 GDO262095:GDO262114 FTS262095:FTS262114 FJW262095:FJW262114 FAA262095:FAA262114 EQE262095:EQE262114 EGI262095:EGI262114 DWM262095:DWM262114 DMQ262095:DMQ262114 DCU262095:DCU262114 CSY262095:CSY262114 CJC262095:CJC262114 BZG262095:BZG262114 BPK262095:BPK262114 BFO262095:BFO262114 AVS262095:AVS262114 ALW262095:ALW262114 ACA262095:ACA262114 SE262095:SE262114 II262095:II262114 WUU196559:WUU196578 WKY196559:WKY196578 WBC196559:WBC196578 VRG196559:VRG196578 VHK196559:VHK196578 UXO196559:UXO196578 UNS196559:UNS196578 UDW196559:UDW196578 TUA196559:TUA196578 TKE196559:TKE196578 TAI196559:TAI196578 SQM196559:SQM196578 SGQ196559:SGQ196578 RWU196559:RWU196578 RMY196559:RMY196578 RDC196559:RDC196578 QTG196559:QTG196578 QJK196559:QJK196578 PZO196559:PZO196578 PPS196559:PPS196578 PFW196559:PFW196578 OWA196559:OWA196578 OME196559:OME196578 OCI196559:OCI196578 NSM196559:NSM196578 NIQ196559:NIQ196578 MYU196559:MYU196578 MOY196559:MOY196578 MFC196559:MFC196578 LVG196559:LVG196578 LLK196559:LLK196578 LBO196559:LBO196578 KRS196559:KRS196578 KHW196559:KHW196578 JYA196559:JYA196578 JOE196559:JOE196578 JEI196559:JEI196578 IUM196559:IUM196578 IKQ196559:IKQ196578 IAU196559:IAU196578 HQY196559:HQY196578 HHC196559:HHC196578 GXG196559:GXG196578 GNK196559:GNK196578 GDO196559:GDO196578 FTS196559:FTS196578 FJW196559:FJW196578 FAA196559:FAA196578 EQE196559:EQE196578 EGI196559:EGI196578 DWM196559:DWM196578 DMQ196559:DMQ196578 DCU196559:DCU196578 CSY196559:CSY196578 CJC196559:CJC196578 BZG196559:BZG196578 BPK196559:BPK196578 BFO196559:BFO196578 AVS196559:AVS196578 ALW196559:ALW196578 ACA196559:ACA196578 SE196559:SE196578 II196559:II196578 WUU131023:WUU131042 WKY131023:WKY131042 WBC131023:WBC131042 VRG131023:VRG131042 VHK131023:VHK131042 UXO131023:UXO131042 UNS131023:UNS131042 UDW131023:UDW131042 TUA131023:TUA131042 TKE131023:TKE131042 TAI131023:TAI131042 SQM131023:SQM131042 SGQ131023:SGQ131042 RWU131023:RWU131042 RMY131023:RMY131042 RDC131023:RDC131042 QTG131023:QTG131042 QJK131023:QJK131042 PZO131023:PZO131042 PPS131023:PPS131042 PFW131023:PFW131042 OWA131023:OWA131042 OME131023:OME131042 OCI131023:OCI131042 NSM131023:NSM131042 NIQ131023:NIQ131042 MYU131023:MYU131042 MOY131023:MOY131042 MFC131023:MFC131042 LVG131023:LVG131042 LLK131023:LLK131042 LBO131023:LBO131042 KRS131023:KRS131042 KHW131023:KHW131042 JYA131023:JYA131042 JOE131023:JOE131042 JEI131023:JEI131042 IUM131023:IUM131042 IKQ131023:IKQ131042 IAU131023:IAU131042 HQY131023:HQY131042 HHC131023:HHC131042 GXG131023:GXG131042 GNK131023:GNK131042 GDO131023:GDO131042 FTS131023:FTS131042 FJW131023:FJW131042 FAA131023:FAA131042 EQE131023:EQE131042 EGI131023:EGI131042 DWM131023:DWM131042 DMQ131023:DMQ131042 DCU131023:DCU131042 CSY131023:CSY131042 CJC131023:CJC131042 BZG131023:BZG131042 BPK131023:BPK131042 BFO131023:BFO131042 AVS131023:AVS131042 ALW131023:ALW131042 ACA131023:ACA131042 SE131023:SE131042 II131023:II131042 WUU65487:WUU65506 WKY65487:WKY65506 WBC65487:WBC65506 VRG65487:VRG65506 VHK65487:VHK65506 UXO65487:UXO65506 UNS65487:UNS65506 UDW65487:UDW65506 TUA65487:TUA65506 TKE65487:TKE65506 TAI65487:TAI65506 SQM65487:SQM65506 SGQ65487:SGQ65506 RWU65487:RWU65506 RMY65487:RMY65506 RDC65487:RDC65506 QTG65487:QTG65506 QJK65487:QJK65506 PZO65487:PZO65506 PPS65487:PPS65506 PFW65487:PFW65506 OWA65487:OWA65506 OME65487:OME65506 OCI65487:OCI65506 NSM65487:NSM65506 NIQ65487:NIQ65506 MYU65487:MYU65506 MOY65487:MOY65506 MFC65487:MFC65506 LVG65487:LVG65506 LLK65487:LLK65506 LBO65487:LBO65506 KRS65487:KRS65506 KHW65487:KHW65506 JYA65487:JYA65506 JOE65487:JOE65506 JEI65487:JEI65506 IUM65487:IUM65506 IKQ65487:IKQ65506 IAU65487:IAU65506 HQY65487:HQY65506 HHC65487:HHC65506 GXG65487:GXG65506 GNK65487:GNK65506 GDO65487:GDO65506 FTS65487:FTS65506 FJW65487:FJW65506 FAA65487:FAA65506 EQE65487:EQE65506 EGI65487:EGI65506 DWM65487:DWM65506 DMQ65487:DMQ65506 DCU65487:DCU65506 CSY65487:CSY65506 CJC65487:CJC65506 BZG65487:BZG65506 BPK65487:BPK65506 BFO65487:BFO65506 AVS65487:AVS65506 ALW65487:ALW65506 ACA65487:ACA65506 SE65487:SE65506 II65487:II65506" xr:uid="{00000000-0002-0000-1300-000000000000}">
      <formula1>$B$4:$B$5</formula1>
    </dataValidation>
    <dataValidation type="list" showInputMessage="1" showErrorMessage="1" prompt="空白にする時は、「Delete」キーを押してください。" sqref="WUS982991:WUS983010 IG65487:IG65506 SC65487:SC65506 ABY65487:ABY65506 ALU65487:ALU65506 AVQ65487:AVQ65506 BFM65487:BFM65506 BPI65487:BPI65506 BZE65487:BZE65506 CJA65487:CJA65506 CSW65487:CSW65506 DCS65487:DCS65506 DMO65487:DMO65506 DWK65487:DWK65506 EGG65487:EGG65506 EQC65487:EQC65506 EZY65487:EZY65506 FJU65487:FJU65506 FTQ65487:FTQ65506 GDM65487:GDM65506 GNI65487:GNI65506 GXE65487:GXE65506 HHA65487:HHA65506 HQW65487:HQW65506 IAS65487:IAS65506 IKO65487:IKO65506 IUK65487:IUK65506 JEG65487:JEG65506 JOC65487:JOC65506 JXY65487:JXY65506 KHU65487:KHU65506 KRQ65487:KRQ65506 LBM65487:LBM65506 LLI65487:LLI65506 LVE65487:LVE65506 MFA65487:MFA65506 MOW65487:MOW65506 MYS65487:MYS65506 NIO65487:NIO65506 NSK65487:NSK65506 OCG65487:OCG65506 OMC65487:OMC65506 OVY65487:OVY65506 PFU65487:PFU65506 PPQ65487:PPQ65506 PZM65487:PZM65506 QJI65487:QJI65506 QTE65487:QTE65506 RDA65487:RDA65506 RMW65487:RMW65506 RWS65487:RWS65506 SGO65487:SGO65506 SQK65487:SQK65506 TAG65487:TAG65506 TKC65487:TKC65506 TTY65487:TTY65506 UDU65487:UDU65506 UNQ65487:UNQ65506 UXM65487:UXM65506 VHI65487:VHI65506 VRE65487:VRE65506 WBA65487:WBA65506 WKW65487:WKW65506 WUS65487:WUS65506 IG131023:IG131042 SC131023:SC131042 ABY131023:ABY131042 ALU131023:ALU131042 AVQ131023:AVQ131042 BFM131023:BFM131042 BPI131023:BPI131042 BZE131023:BZE131042 CJA131023:CJA131042 CSW131023:CSW131042 DCS131023:DCS131042 DMO131023:DMO131042 DWK131023:DWK131042 EGG131023:EGG131042 EQC131023:EQC131042 EZY131023:EZY131042 FJU131023:FJU131042 FTQ131023:FTQ131042 GDM131023:GDM131042 GNI131023:GNI131042 GXE131023:GXE131042 HHA131023:HHA131042 HQW131023:HQW131042 IAS131023:IAS131042 IKO131023:IKO131042 IUK131023:IUK131042 JEG131023:JEG131042 JOC131023:JOC131042 JXY131023:JXY131042 KHU131023:KHU131042 KRQ131023:KRQ131042 LBM131023:LBM131042 LLI131023:LLI131042 LVE131023:LVE131042 MFA131023:MFA131042 MOW131023:MOW131042 MYS131023:MYS131042 NIO131023:NIO131042 NSK131023:NSK131042 OCG131023:OCG131042 OMC131023:OMC131042 OVY131023:OVY131042 PFU131023:PFU131042 PPQ131023:PPQ131042 PZM131023:PZM131042 QJI131023:QJI131042 QTE131023:QTE131042 RDA131023:RDA131042 RMW131023:RMW131042 RWS131023:RWS131042 SGO131023:SGO131042 SQK131023:SQK131042 TAG131023:TAG131042 TKC131023:TKC131042 TTY131023:TTY131042 UDU131023:UDU131042 UNQ131023:UNQ131042 UXM131023:UXM131042 VHI131023:VHI131042 VRE131023:VRE131042 WBA131023:WBA131042 WKW131023:WKW131042 WUS131023:WUS131042 IG196559:IG196578 SC196559:SC196578 ABY196559:ABY196578 ALU196559:ALU196578 AVQ196559:AVQ196578 BFM196559:BFM196578 BPI196559:BPI196578 BZE196559:BZE196578 CJA196559:CJA196578 CSW196559:CSW196578 DCS196559:DCS196578 DMO196559:DMO196578 DWK196559:DWK196578 EGG196559:EGG196578 EQC196559:EQC196578 EZY196559:EZY196578 FJU196559:FJU196578 FTQ196559:FTQ196578 GDM196559:GDM196578 GNI196559:GNI196578 GXE196559:GXE196578 HHA196559:HHA196578 HQW196559:HQW196578 IAS196559:IAS196578 IKO196559:IKO196578 IUK196559:IUK196578 JEG196559:JEG196578 JOC196559:JOC196578 JXY196559:JXY196578 KHU196559:KHU196578 KRQ196559:KRQ196578 LBM196559:LBM196578 LLI196559:LLI196578 LVE196559:LVE196578 MFA196559:MFA196578 MOW196559:MOW196578 MYS196559:MYS196578 NIO196559:NIO196578 NSK196559:NSK196578 OCG196559:OCG196578 OMC196559:OMC196578 OVY196559:OVY196578 PFU196559:PFU196578 PPQ196559:PPQ196578 PZM196559:PZM196578 QJI196559:QJI196578 QTE196559:QTE196578 RDA196559:RDA196578 RMW196559:RMW196578 RWS196559:RWS196578 SGO196559:SGO196578 SQK196559:SQK196578 TAG196559:TAG196578 TKC196559:TKC196578 TTY196559:TTY196578 UDU196559:UDU196578 UNQ196559:UNQ196578 UXM196559:UXM196578 VHI196559:VHI196578 VRE196559:VRE196578 WBA196559:WBA196578 WKW196559:WKW196578 WUS196559:WUS196578 IG262095:IG262114 SC262095:SC262114 ABY262095:ABY262114 ALU262095:ALU262114 AVQ262095:AVQ262114 BFM262095:BFM262114 BPI262095:BPI262114 BZE262095:BZE262114 CJA262095:CJA262114 CSW262095:CSW262114 DCS262095:DCS262114 DMO262095:DMO262114 DWK262095:DWK262114 EGG262095:EGG262114 EQC262095:EQC262114 EZY262095:EZY262114 FJU262095:FJU262114 FTQ262095:FTQ262114 GDM262095:GDM262114 GNI262095:GNI262114 GXE262095:GXE262114 HHA262095:HHA262114 HQW262095:HQW262114 IAS262095:IAS262114 IKO262095:IKO262114 IUK262095:IUK262114 JEG262095:JEG262114 JOC262095:JOC262114 JXY262095:JXY262114 KHU262095:KHU262114 KRQ262095:KRQ262114 LBM262095:LBM262114 LLI262095:LLI262114 LVE262095:LVE262114 MFA262095:MFA262114 MOW262095:MOW262114 MYS262095:MYS262114 NIO262095:NIO262114 NSK262095:NSK262114 OCG262095:OCG262114 OMC262095:OMC262114 OVY262095:OVY262114 PFU262095:PFU262114 PPQ262095:PPQ262114 PZM262095:PZM262114 QJI262095:QJI262114 QTE262095:QTE262114 RDA262095:RDA262114 RMW262095:RMW262114 RWS262095:RWS262114 SGO262095:SGO262114 SQK262095:SQK262114 TAG262095:TAG262114 TKC262095:TKC262114 TTY262095:TTY262114 UDU262095:UDU262114 UNQ262095:UNQ262114 UXM262095:UXM262114 VHI262095:VHI262114 VRE262095:VRE262114 WBA262095:WBA262114 WKW262095:WKW262114 WUS262095:WUS262114 IG327631:IG327650 SC327631:SC327650 ABY327631:ABY327650 ALU327631:ALU327650 AVQ327631:AVQ327650 BFM327631:BFM327650 BPI327631:BPI327650 BZE327631:BZE327650 CJA327631:CJA327650 CSW327631:CSW327650 DCS327631:DCS327650 DMO327631:DMO327650 DWK327631:DWK327650 EGG327631:EGG327650 EQC327631:EQC327650 EZY327631:EZY327650 FJU327631:FJU327650 FTQ327631:FTQ327650 GDM327631:GDM327650 GNI327631:GNI327650 GXE327631:GXE327650 HHA327631:HHA327650 HQW327631:HQW327650 IAS327631:IAS327650 IKO327631:IKO327650 IUK327631:IUK327650 JEG327631:JEG327650 JOC327631:JOC327650 JXY327631:JXY327650 KHU327631:KHU327650 KRQ327631:KRQ327650 LBM327631:LBM327650 LLI327631:LLI327650 LVE327631:LVE327650 MFA327631:MFA327650 MOW327631:MOW327650 MYS327631:MYS327650 NIO327631:NIO327650 NSK327631:NSK327650 OCG327631:OCG327650 OMC327631:OMC327650 OVY327631:OVY327650 PFU327631:PFU327650 PPQ327631:PPQ327650 PZM327631:PZM327650 QJI327631:QJI327650 QTE327631:QTE327650 RDA327631:RDA327650 RMW327631:RMW327650 RWS327631:RWS327650 SGO327631:SGO327650 SQK327631:SQK327650 TAG327631:TAG327650 TKC327631:TKC327650 TTY327631:TTY327650 UDU327631:UDU327650 UNQ327631:UNQ327650 UXM327631:UXM327650 VHI327631:VHI327650 VRE327631:VRE327650 WBA327631:WBA327650 WKW327631:WKW327650 WUS327631:WUS327650 IG393167:IG393186 SC393167:SC393186 ABY393167:ABY393186 ALU393167:ALU393186 AVQ393167:AVQ393186 BFM393167:BFM393186 BPI393167:BPI393186 BZE393167:BZE393186 CJA393167:CJA393186 CSW393167:CSW393186 DCS393167:DCS393186 DMO393167:DMO393186 DWK393167:DWK393186 EGG393167:EGG393186 EQC393167:EQC393186 EZY393167:EZY393186 FJU393167:FJU393186 FTQ393167:FTQ393186 GDM393167:GDM393186 GNI393167:GNI393186 GXE393167:GXE393186 HHA393167:HHA393186 HQW393167:HQW393186 IAS393167:IAS393186 IKO393167:IKO393186 IUK393167:IUK393186 JEG393167:JEG393186 JOC393167:JOC393186 JXY393167:JXY393186 KHU393167:KHU393186 KRQ393167:KRQ393186 LBM393167:LBM393186 LLI393167:LLI393186 LVE393167:LVE393186 MFA393167:MFA393186 MOW393167:MOW393186 MYS393167:MYS393186 NIO393167:NIO393186 NSK393167:NSK393186 OCG393167:OCG393186 OMC393167:OMC393186 OVY393167:OVY393186 PFU393167:PFU393186 PPQ393167:PPQ393186 PZM393167:PZM393186 QJI393167:QJI393186 QTE393167:QTE393186 RDA393167:RDA393186 RMW393167:RMW393186 RWS393167:RWS393186 SGO393167:SGO393186 SQK393167:SQK393186 TAG393167:TAG393186 TKC393167:TKC393186 TTY393167:TTY393186 UDU393167:UDU393186 UNQ393167:UNQ393186 UXM393167:UXM393186 VHI393167:VHI393186 VRE393167:VRE393186 WBA393167:WBA393186 WKW393167:WKW393186 WUS393167:WUS393186 IG458703:IG458722 SC458703:SC458722 ABY458703:ABY458722 ALU458703:ALU458722 AVQ458703:AVQ458722 BFM458703:BFM458722 BPI458703:BPI458722 BZE458703:BZE458722 CJA458703:CJA458722 CSW458703:CSW458722 DCS458703:DCS458722 DMO458703:DMO458722 DWK458703:DWK458722 EGG458703:EGG458722 EQC458703:EQC458722 EZY458703:EZY458722 FJU458703:FJU458722 FTQ458703:FTQ458722 GDM458703:GDM458722 GNI458703:GNI458722 GXE458703:GXE458722 HHA458703:HHA458722 HQW458703:HQW458722 IAS458703:IAS458722 IKO458703:IKO458722 IUK458703:IUK458722 JEG458703:JEG458722 JOC458703:JOC458722 JXY458703:JXY458722 KHU458703:KHU458722 KRQ458703:KRQ458722 LBM458703:LBM458722 LLI458703:LLI458722 LVE458703:LVE458722 MFA458703:MFA458722 MOW458703:MOW458722 MYS458703:MYS458722 NIO458703:NIO458722 NSK458703:NSK458722 OCG458703:OCG458722 OMC458703:OMC458722 OVY458703:OVY458722 PFU458703:PFU458722 PPQ458703:PPQ458722 PZM458703:PZM458722 QJI458703:QJI458722 QTE458703:QTE458722 RDA458703:RDA458722 RMW458703:RMW458722 RWS458703:RWS458722 SGO458703:SGO458722 SQK458703:SQK458722 TAG458703:TAG458722 TKC458703:TKC458722 TTY458703:TTY458722 UDU458703:UDU458722 UNQ458703:UNQ458722 UXM458703:UXM458722 VHI458703:VHI458722 VRE458703:VRE458722 WBA458703:WBA458722 WKW458703:WKW458722 WUS458703:WUS458722 IG524239:IG524258 SC524239:SC524258 ABY524239:ABY524258 ALU524239:ALU524258 AVQ524239:AVQ524258 BFM524239:BFM524258 BPI524239:BPI524258 BZE524239:BZE524258 CJA524239:CJA524258 CSW524239:CSW524258 DCS524239:DCS524258 DMO524239:DMO524258 DWK524239:DWK524258 EGG524239:EGG524258 EQC524239:EQC524258 EZY524239:EZY524258 FJU524239:FJU524258 FTQ524239:FTQ524258 GDM524239:GDM524258 GNI524239:GNI524258 GXE524239:GXE524258 HHA524239:HHA524258 HQW524239:HQW524258 IAS524239:IAS524258 IKO524239:IKO524258 IUK524239:IUK524258 JEG524239:JEG524258 JOC524239:JOC524258 JXY524239:JXY524258 KHU524239:KHU524258 KRQ524239:KRQ524258 LBM524239:LBM524258 LLI524239:LLI524258 LVE524239:LVE524258 MFA524239:MFA524258 MOW524239:MOW524258 MYS524239:MYS524258 NIO524239:NIO524258 NSK524239:NSK524258 OCG524239:OCG524258 OMC524239:OMC524258 OVY524239:OVY524258 PFU524239:PFU524258 PPQ524239:PPQ524258 PZM524239:PZM524258 QJI524239:QJI524258 QTE524239:QTE524258 RDA524239:RDA524258 RMW524239:RMW524258 RWS524239:RWS524258 SGO524239:SGO524258 SQK524239:SQK524258 TAG524239:TAG524258 TKC524239:TKC524258 TTY524239:TTY524258 UDU524239:UDU524258 UNQ524239:UNQ524258 UXM524239:UXM524258 VHI524239:VHI524258 VRE524239:VRE524258 WBA524239:WBA524258 WKW524239:WKW524258 WUS524239:WUS524258 IG589775:IG589794 SC589775:SC589794 ABY589775:ABY589794 ALU589775:ALU589794 AVQ589775:AVQ589794 BFM589775:BFM589794 BPI589775:BPI589794 BZE589775:BZE589794 CJA589775:CJA589794 CSW589775:CSW589794 DCS589775:DCS589794 DMO589775:DMO589794 DWK589775:DWK589794 EGG589775:EGG589794 EQC589775:EQC589794 EZY589775:EZY589794 FJU589775:FJU589794 FTQ589775:FTQ589794 GDM589775:GDM589794 GNI589775:GNI589794 GXE589775:GXE589794 HHA589775:HHA589794 HQW589775:HQW589794 IAS589775:IAS589794 IKO589775:IKO589794 IUK589775:IUK589794 JEG589775:JEG589794 JOC589775:JOC589794 JXY589775:JXY589794 KHU589775:KHU589794 KRQ589775:KRQ589794 LBM589775:LBM589794 LLI589775:LLI589794 LVE589775:LVE589794 MFA589775:MFA589794 MOW589775:MOW589794 MYS589775:MYS589794 NIO589775:NIO589794 NSK589775:NSK589794 OCG589775:OCG589794 OMC589775:OMC589794 OVY589775:OVY589794 PFU589775:PFU589794 PPQ589775:PPQ589794 PZM589775:PZM589794 QJI589775:QJI589794 QTE589775:QTE589794 RDA589775:RDA589794 RMW589775:RMW589794 RWS589775:RWS589794 SGO589775:SGO589794 SQK589775:SQK589794 TAG589775:TAG589794 TKC589775:TKC589794 TTY589775:TTY589794 UDU589775:UDU589794 UNQ589775:UNQ589794 UXM589775:UXM589794 VHI589775:VHI589794 VRE589775:VRE589794 WBA589775:WBA589794 WKW589775:WKW589794 WUS589775:WUS589794 IG655311:IG655330 SC655311:SC655330 ABY655311:ABY655330 ALU655311:ALU655330 AVQ655311:AVQ655330 BFM655311:BFM655330 BPI655311:BPI655330 BZE655311:BZE655330 CJA655311:CJA655330 CSW655311:CSW655330 DCS655311:DCS655330 DMO655311:DMO655330 DWK655311:DWK655330 EGG655311:EGG655330 EQC655311:EQC655330 EZY655311:EZY655330 FJU655311:FJU655330 FTQ655311:FTQ655330 GDM655311:GDM655330 GNI655311:GNI655330 GXE655311:GXE655330 HHA655311:HHA655330 HQW655311:HQW655330 IAS655311:IAS655330 IKO655311:IKO655330 IUK655311:IUK655330 JEG655311:JEG655330 JOC655311:JOC655330 JXY655311:JXY655330 KHU655311:KHU655330 KRQ655311:KRQ655330 LBM655311:LBM655330 LLI655311:LLI655330 LVE655311:LVE655330 MFA655311:MFA655330 MOW655311:MOW655330 MYS655311:MYS655330 NIO655311:NIO655330 NSK655311:NSK655330 OCG655311:OCG655330 OMC655311:OMC655330 OVY655311:OVY655330 PFU655311:PFU655330 PPQ655311:PPQ655330 PZM655311:PZM655330 QJI655311:QJI655330 QTE655311:QTE655330 RDA655311:RDA655330 RMW655311:RMW655330 RWS655311:RWS655330 SGO655311:SGO655330 SQK655311:SQK655330 TAG655311:TAG655330 TKC655311:TKC655330 TTY655311:TTY655330 UDU655311:UDU655330 UNQ655311:UNQ655330 UXM655311:UXM655330 VHI655311:VHI655330 VRE655311:VRE655330 WBA655311:WBA655330 WKW655311:WKW655330 WUS655311:WUS655330 IG720847:IG720866 SC720847:SC720866 ABY720847:ABY720866 ALU720847:ALU720866 AVQ720847:AVQ720866 BFM720847:BFM720866 BPI720847:BPI720866 BZE720847:BZE720866 CJA720847:CJA720866 CSW720847:CSW720866 DCS720847:DCS720866 DMO720847:DMO720866 DWK720847:DWK720866 EGG720847:EGG720866 EQC720847:EQC720866 EZY720847:EZY720866 FJU720847:FJU720866 FTQ720847:FTQ720866 GDM720847:GDM720866 GNI720847:GNI720866 GXE720847:GXE720866 HHA720847:HHA720866 HQW720847:HQW720866 IAS720847:IAS720866 IKO720847:IKO720866 IUK720847:IUK720866 JEG720847:JEG720866 JOC720847:JOC720866 JXY720847:JXY720866 KHU720847:KHU720866 KRQ720847:KRQ720866 LBM720847:LBM720866 LLI720847:LLI720866 LVE720847:LVE720866 MFA720847:MFA720866 MOW720847:MOW720866 MYS720847:MYS720866 NIO720847:NIO720866 NSK720847:NSK720866 OCG720847:OCG720866 OMC720847:OMC720866 OVY720847:OVY720866 PFU720847:PFU720866 PPQ720847:PPQ720866 PZM720847:PZM720866 QJI720847:QJI720866 QTE720847:QTE720866 RDA720847:RDA720866 RMW720847:RMW720866 RWS720847:RWS720866 SGO720847:SGO720866 SQK720847:SQK720866 TAG720847:TAG720866 TKC720847:TKC720866 TTY720847:TTY720866 UDU720847:UDU720866 UNQ720847:UNQ720866 UXM720847:UXM720866 VHI720847:VHI720866 VRE720847:VRE720866 WBA720847:WBA720866 WKW720847:WKW720866 WUS720847:WUS720866 IG786383:IG786402 SC786383:SC786402 ABY786383:ABY786402 ALU786383:ALU786402 AVQ786383:AVQ786402 BFM786383:BFM786402 BPI786383:BPI786402 BZE786383:BZE786402 CJA786383:CJA786402 CSW786383:CSW786402 DCS786383:DCS786402 DMO786383:DMO786402 DWK786383:DWK786402 EGG786383:EGG786402 EQC786383:EQC786402 EZY786383:EZY786402 FJU786383:FJU786402 FTQ786383:FTQ786402 GDM786383:GDM786402 GNI786383:GNI786402 GXE786383:GXE786402 HHA786383:HHA786402 HQW786383:HQW786402 IAS786383:IAS786402 IKO786383:IKO786402 IUK786383:IUK786402 JEG786383:JEG786402 JOC786383:JOC786402 JXY786383:JXY786402 KHU786383:KHU786402 KRQ786383:KRQ786402 LBM786383:LBM786402 LLI786383:LLI786402 LVE786383:LVE786402 MFA786383:MFA786402 MOW786383:MOW786402 MYS786383:MYS786402 NIO786383:NIO786402 NSK786383:NSK786402 OCG786383:OCG786402 OMC786383:OMC786402 OVY786383:OVY786402 PFU786383:PFU786402 PPQ786383:PPQ786402 PZM786383:PZM786402 QJI786383:QJI786402 QTE786383:QTE786402 RDA786383:RDA786402 RMW786383:RMW786402 RWS786383:RWS786402 SGO786383:SGO786402 SQK786383:SQK786402 TAG786383:TAG786402 TKC786383:TKC786402 TTY786383:TTY786402 UDU786383:UDU786402 UNQ786383:UNQ786402 UXM786383:UXM786402 VHI786383:VHI786402 VRE786383:VRE786402 WBA786383:WBA786402 WKW786383:WKW786402 WUS786383:WUS786402 IG851919:IG851938 SC851919:SC851938 ABY851919:ABY851938 ALU851919:ALU851938 AVQ851919:AVQ851938 BFM851919:BFM851938 BPI851919:BPI851938 BZE851919:BZE851938 CJA851919:CJA851938 CSW851919:CSW851938 DCS851919:DCS851938 DMO851919:DMO851938 DWK851919:DWK851938 EGG851919:EGG851938 EQC851919:EQC851938 EZY851919:EZY851938 FJU851919:FJU851938 FTQ851919:FTQ851938 GDM851919:GDM851938 GNI851919:GNI851938 GXE851919:GXE851938 HHA851919:HHA851938 HQW851919:HQW851938 IAS851919:IAS851938 IKO851919:IKO851938 IUK851919:IUK851938 JEG851919:JEG851938 JOC851919:JOC851938 JXY851919:JXY851938 KHU851919:KHU851938 KRQ851919:KRQ851938 LBM851919:LBM851938 LLI851919:LLI851938 LVE851919:LVE851938 MFA851919:MFA851938 MOW851919:MOW851938 MYS851919:MYS851938 NIO851919:NIO851938 NSK851919:NSK851938 OCG851919:OCG851938 OMC851919:OMC851938 OVY851919:OVY851938 PFU851919:PFU851938 PPQ851919:PPQ851938 PZM851919:PZM851938 QJI851919:QJI851938 QTE851919:QTE851938 RDA851919:RDA851938 RMW851919:RMW851938 RWS851919:RWS851938 SGO851919:SGO851938 SQK851919:SQK851938 TAG851919:TAG851938 TKC851919:TKC851938 TTY851919:TTY851938 UDU851919:UDU851938 UNQ851919:UNQ851938 UXM851919:UXM851938 VHI851919:VHI851938 VRE851919:VRE851938 WBA851919:WBA851938 WKW851919:WKW851938 WUS851919:WUS851938 IG917455:IG917474 SC917455:SC917474 ABY917455:ABY917474 ALU917455:ALU917474 AVQ917455:AVQ917474 BFM917455:BFM917474 BPI917455:BPI917474 BZE917455:BZE917474 CJA917455:CJA917474 CSW917455:CSW917474 DCS917455:DCS917474 DMO917455:DMO917474 DWK917455:DWK917474 EGG917455:EGG917474 EQC917455:EQC917474 EZY917455:EZY917474 FJU917455:FJU917474 FTQ917455:FTQ917474 GDM917455:GDM917474 GNI917455:GNI917474 GXE917455:GXE917474 HHA917455:HHA917474 HQW917455:HQW917474 IAS917455:IAS917474 IKO917455:IKO917474 IUK917455:IUK917474 JEG917455:JEG917474 JOC917455:JOC917474 JXY917455:JXY917474 KHU917455:KHU917474 KRQ917455:KRQ917474 LBM917455:LBM917474 LLI917455:LLI917474 LVE917455:LVE917474 MFA917455:MFA917474 MOW917455:MOW917474 MYS917455:MYS917474 NIO917455:NIO917474 NSK917455:NSK917474 OCG917455:OCG917474 OMC917455:OMC917474 OVY917455:OVY917474 PFU917455:PFU917474 PPQ917455:PPQ917474 PZM917455:PZM917474 QJI917455:QJI917474 QTE917455:QTE917474 RDA917455:RDA917474 RMW917455:RMW917474 RWS917455:RWS917474 SGO917455:SGO917474 SQK917455:SQK917474 TAG917455:TAG917474 TKC917455:TKC917474 TTY917455:TTY917474 UDU917455:UDU917474 UNQ917455:UNQ917474 UXM917455:UXM917474 VHI917455:VHI917474 VRE917455:VRE917474 WBA917455:WBA917474 WKW917455:WKW917474 WUS917455:WUS917474 IG982991:IG983010 SC982991:SC983010 ABY982991:ABY983010 ALU982991:ALU983010 AVQ982991:AVQ983010 BFM982991:BFM983010 BPI982991:BPI983010 BZE982991:BZE983010 CJA982991:CJA983010 CSW982991:CSW983010 DCS982991:DCS983010 DMO982991:DMO983010 DWK982991:DWK983010 EGG982991:EGG983010 EQC982991:EQC983010 EZY982991:EZY983010 FJU982991:FJU983010 FTQ982991:FTQ983010 GDM982991:GDM983010 GNI982991:GNI983010 GXE982991:GXE983010 HHA982991:HHA983010 HQW982991:HQW983010 IAS982991:IAS983010 IKO982991:IKO983010 IUK982991:IUK983010 JEG982991:JEG983010 JOC982991:JOC983010 JXY982991:JXY983010 KHU982991:KHU983010 KRQ982991:KRQ983010 LBM982991:LBM983010 LLI982991:LLI983010 LVE982991:LVE983010 MFA982991:MFA983010 MOW982991:MOW983010 MYS982991:MYS983010 NIO982991:NIO983010 NSK982991:NSK983010 OCG982991:OCG983010 OMC982991:OMC983010 OVY982991:OVY983010 PFU982991:PFU983010 PPQ982991:PPQ983010 PZM982991:PZM983010 QJI982991:QJI983010 QTE982991:QTE983010 RDA982991:RDA983010 RMW982991:RMW983010 RWS982991:RWS983010 SGO982991:SGO983010 SQK982991:SQK983010 TAG982991:TAG983010 TKC982991:TKC983010 TTY982991:TTY983010 UDU982991:UDU983010 UNQ982991:UNQ983010 UXM982991:UXM983010 VHI982991:VHI983010 VRE982991:VRE983010 WBA982991:WBA983010 WKW982991:WKW983010" xr:uid="{00000000-0002-0000-1300-000001000000}">
      <formula1>",×"</formula1>
    </dataValidation>
    <dataValidation type="list" allowBlank="1" showInputMessage="1" showErrorMessage="1" sqref="WUQ982991:WUQ983010 H65488:H65507 IE65487:IE65506 SA65487:SA65506 ABW65487:ABW65506 ALS65487:ALS65506 AVO65487:AVO65506 BFK65487:BFK65506 BPG65487:BPG65506 BZC65487:BZC65506 CIY65487:CIY65506 CSU65487:CSU65506 DCQ65487:DCQ65506 DMM65487:DMM65506 DWI65487:DWI65506 EGE65487:EGE65506 EQA65487:EQA65506 EZW65487:EZW65506 FJS65487:FJS65506 FTO65487:FTO65506 GDK65487:GDK65506 GNG65487:GNG65506 GXC65487:GXC65506 HGY65487:HGY65506 HQU65487:HQU65506 IAQ65487:IAQ65506 IKM65487:IKM65506 IUI65487:IUI65506 JEE65487:JEE65506 JOA65487:JOA65506 JXW65487:JXW65506 KHS65487:KHS65506 KRO65487:KRO65506 LBK65487:LBK65506 LLG65487:LLG65506 LVC65487:LVC65506 MEY65487:MEY65506 MOU65487:MOU65506 MYQ65487:MYQ65506 NIM65487:NIM65506 NSI65487:NSI65506 OCE65487:OCE65506 OMA65487:OMA65506 OVW65487:OVW65506 PFS65487:PFS65506 PPO65487:PPO65506 PZK65487:PZK65506 QJG65487:QJG65506 QTC65487:QTC65506 RCY65487:RCY65506 RMU65487:RMU65506 RWQ65487:RWQ65506 SGM65487:SGM65506 SQI65487:SQI65506 TAE65487:TAE65506 TKA65487:TKA65506 TTW65487:TTW65506 UDS65487:UDS65506 UNO65487:UNO65506 UXK65487:UXK65506 VHG65487:VHG65506 VRC65487:VRC65506 WAY65487:WAY65506 WKU65487:WKU65506 WUQ65487:WUQ65506 H131024:H131043 IE131023:IE131042 SA131023:SA131042 ABW131023:ABW131042 ALS131023:ALS131042 AVO131023:AVO131042 BFK131023:BFK131042 BPG131023:BPG131042 BZC131023:BZC131042 CIY131023:CIY131042 CSU131023:CSU131042 DCQ131023:DCQ131042 DMM131023:DMM131042 DWI131023:DWI131042 EGE131023:EGE131042 EQA131023:EQA131042 EZW131023:EZW131042 FJS131023:FJS131042 FTO131023:FTO131042 GDK131023:GDK131042 GNG131023:GNG131042 GXC131023:GXC131042 HGY131023:HGY131042 HQU131023:HQU131042 IAQ131023:IAQ131042 IKM131023:IKM131042 IUI131023:IUI131042 JEE131023:JEE131042 JOA131023:JOA131042 JXW131023:JXW131042 KHS131023:KHS131042 KRO131023:KRO131042 LBK131023:LBK131042 LLG131023:LLG131042 LVC131023:LVC131042 MEY131023:MEY131042 MOU131023:MOU131042 MYQ131023:MYQ131042 NIM131023:NIM131042 NSI131023:NSI131042 OCE131023:OCE131042 OMA131023:OMA131042 OVW131023:OVW131042 PFS131023:PFS131042 PPO131023:PPO131042 PZK131023:PZK131042 QJG131023:QJG131042 QTC131023:QTC131042 RCY131023:RCY131042 RMU131023:RMU131042 RWQ131023:RWQ131042 SGM131023:SGM131042 SQI131023:SQI131042 TAE131023:TAE131042 TKA131023:TKA131042 TTW131023:TTW131042 UDS131023:UDS131042 UNO131023:UNO131042 UXK131023:UXK131042 VHG131023:VHG131042 VRC131023:VRC131042 WAY131023:WAY131042 WKU131023:WKU131042 WUQ131023:WUQ131042 H196560:H196579 IE196559:IE196578 SA196559:SA196578 ABW196559:ABW196578 ALS196559:ALS196578 AVO196559:AVO196578 BFK196559:BFK196578 BPG196559:BPG196578 BZC196559:BZC196578 CIY196559:CIY196578 CSU196559:CSU196578 DCQ196559:DCQ196578 DMM196559:DMM196578 DWI196559:DWI196578 EGE196559:EGE196578 EQA196559:EQA196578 EZW196559:EZW196578 FJS196559:FJS196578 FTO196559:FTO196578 GDK196559:GDK196578 GNG196559:GNG196578 GXC196559:GXC196578 HGY196559:HGY196578 HQU196559:HQU196578 IAQ196559:IAQ196578 IKM196559:IKM196578 IUI196559:IUI196578 JEE196559:JEE196578 JOA196559:JOA196578 JXW196559:JXW196578 KHS196559:KHS196578 KRO196559:KRO196578 LBK196559:LBK196578 LLG196559:LLG196578 LVC196559:LVC196578 MEY196559:MEY196578 MOU196559:MOU196578 MYQ196559:MYQ196578 NIM196559:NIM196578 NSI196559:NSI196578 OCE196559:OCE196578 OMA196559:OMA196578 OVW196559:OVW196578 PFS196559:PFS196578 PPO196559:PPO196578 PZK196559:PZK196578 QJG196559:QJG196578 QTC196559:QTC196578 RCY196559:RCY196578 RMU196559:RMU196578 RWQ196559:RWQ196578 SGM196559:SGM196578 SQI196559:SQI196578 TAE196559:TAE196578 TKA196559:TKA196578 TTW196559:TTW196578 UDS196559:UDS196578 UNO196559:UNO196578 UXK196559:UXK196578 VHG196559:VHG196578 VRC196559:VRC196578 WAY196559:WAY196578 WKU196559:WKU196578 WUQ196559:WUQ196578 H262096:H262115 IE262095:IE262114 SA262095:SA262114 ABW262095:ABW262114 ALS262095:ALS262114 AVO262095:AVO262114 BFK262095:BFK262114 BPG262095:BPG262114 BZC262095:BZC262114 CIY262095:CIY262114 CSU262095:CSU262114 DCQ262095:DCQ262114 DMM262095:DMM262114 DWI262095:DWI262114 EGE262095:EGE262114 EQA262095:EQA262114 EZW262095:EZW262114 FJS262095:FJS262114 FTO262095:FTO262114 GDK262095:GDK262114 GNG262095:GNG262114 GXC262095:GXC262114 HGY262095:HGY262114 HQU262095:HQU262114 IAQ262095:IAQ262114 IKM262095:IKM262114 IUI262095:IUI262114 JEE262095:JEE262114 JOA262095:JOA262114 JXW262095:JXW262114 KHS262095:KHS262114 KRO262095:KRO262114 LBK262095:LBK262114 LLG262095:LLG262114 LVC262095:LVC262114 MEY262095:MEY262114 MOU262095:MOU262114 MYQ262095:MYQ262114 NIM262095:NIM262114 NSI262095:NSI262114 OCE262095:OCE262114 OMA262095:OMA262114 OVW262095:OVW262114 PFS262095:PFS262114 PPO262095:PPO262114 PZK262095:PZK262114 QJG262095:QJG262114 QTC262095:QTC262114 RCY262095:RCY262114 RMU262095:RMU262114 RWQ262095:RWQ262114 SGM262095:SGM262114 SQI262095:SQI262114 TAE262095:TAE262114 TKA262095:TKA262114 TTW262095:TTW262114 UDS262095:UDS262114 UNO262095:UNO262114 UXK262095:UXK262114 VHG262095:VHG262114 VRC262095:VRC262114 WAY262095:WAY262114 WKU262095:WKU262114 WUQ262095:WUQ262114 H327632:H327651 IE327631:IE327650 SA327631:SA327650 ABW327631:ABW327650 ALS327631:ALS327650 AVO327631:AVO327650 BFK327631:BFK327650 BPG327631:BPG327650 BZC327631:BZC327650 CIY327631:CIY327650 CSU327631:CSU327650 DCQ327631:DCQ327650 DMM327631:DMM327650 DWI327631:DWI327650 EGE327631:EGE327650 EQA327631:EQA327650 EZW327631:EZW327650 FJS327631:FJS327650 FTO327631:FTO327650 GDK327631:GDK327650 GNG327631:GNG327650 GXC327631:GXC327650 HGY327631:HGY327650 HQU327631:HQU327650 IAQ327631:IAQ327650 IKM327631:IKM327650 IUI327631:IUI327650 JEE327631:JEE327650 JOA327631:JOA327650 JXW327631:JXW327650 KHS327631:KHS327650 KRO327631:KRO327650 LBK327631:LBK327650 LLG327631:LLG327650 LVC327631:LVC327650 MEY327631:MEY327650 MOU327631:MOU327650 MYQ327631:MYQ327650 NIM327631:NIM327650 NSI327631:NSI327650 OCE327631:OCE327650 OMA327631:OMA327650 OVW327631:OVW327650 PFS327631:PFS327650 PPO327631:PPO327650 PZK327631:PZK327650 QJG327631:QJG327650 QTC327631:QTC327650 RCY327631:RCY327650 RMU327631:RMU327650 RWQ327631:RWQ327650 SGM327631:SGM327650 SQI327631:SQI327650 TAE327631:TAE327650 TKA327631:TKA327650 TTW327631:TTW327650 UDS327631:UDS327650 UNO327631:UNO327650 UXK327631:UXK327650 VHG327631:VHG327650 VRC327631:VRC327650 WAY327631:WAY327650 WKU327631:WKU327650 WUQ327631:WUQ327650 H393168:H393187 IE393167:IE393186 SA393167:SA393186 ABW393167:ABW393186 ALS393167:ALS393186 AVO393167:AVO393186 BFK393167:BFK393186 BPG393167:BPG393186 BZC393167:BZC393186 CIY393167:CIY393186 CSU393167:CSU393186 DCQ393167:DCQ393186 DMM393167:DMM393186 DWI393167:DWI393186 EGE393167:EGE393186 EQA393167:EQA393186 EZW393167:EZW393186 FJS393167:FJS393186 FTO393167:FTO393186 GDK393167:GDK393186 GNG393167:GNG393186 GXC393167:GXC393186 HGY393167:HGY393186 HQU393167:HQU393186 IAQ393167:IAQ393186 IKM393167:IKM393186 IUI393167:IUI393186 JEE393167:JEE393186 JOA393167:JOA393186 JXW393167:JXW393186 KHS393167:KHS393186 KRO393167:KRO393186 LBK393167:LBK393186 LLG393167:LLG393186 LVC393167:LVC393186 MEY393167:MEY393186 MOU393167:MOU393186 MYQ393167:MYQ393186 NIM393167:NIM393186 NSI393167:NSI393186 OCE393167:OCE393186 OMA393167:OMA393186 OVW393167:OVW393186 PFS393167:PFS393186 PPO393167:PPO393186 PZK393167:PZK393186 QJG393167:QJG393186 QTC393167:QTC393186 RCY393167:RCY393186 RMU393167:RMU393186 RWQ393167:RWQ393186 SGM393167:SGM393186 SQI393167:SQI393186 TAE393167:TAE393186 TKA393167:TKA393186 TTW393167:TTW393186 UDS393167:UDS393186 UNO393167:UNO393186 UXK393167:UXK393186 VHG393167:VHG393186 VRC393167:VRC393186 WAY393167:WAY393186 WKU393167:WKU393186 WUQ393167:WUQ393186 H458704:H458723 IE458703:IE458722 SA458703:SA458722 ABW458703:ABW458722 ALS458703:ALS458722 AVO458703:AVO458722 BFK458703:BFK458722 BPG458703:BPG458722 BZC458703:BZC458722 CIY458703:CIY458722 CSU458703:CSU458722 DCQ458703:DCQ458722 DMM458703:DMM458722 DWI458703:DWI458722 EGE458703:EGE458722 EQA458703:EQA458722 EZW458703:EZW458722 FJS458703:FJS458722 FTO458703:FTO458722 GDK458703:GDK458722 GNG458703:GNG458722 GXC458703:GXC458722 HGY458703:HGY458722 HQU458703:HQU458722 IAQ458703:IAQ458722 IKM458703:IKM458722 IUI458703:IUI458722 JEE458703:JEE458722 JOA458703:JOA458722 JXW458703:JXW458722 KHS458703:KHS458722 KRO458703:KRO458722 LBK458703:LBK458722 LLG458703:LLG458722 LVC458703:LVC458722 MEY458703:MEY458722 MOU458703:MOU458722 MYQ458703:MYQ458722 NIM458703:NIM458722 NSI458703:NSI458722 OCE458703:OCE458722 OMA458703:OMA458722 OVW458703:OVW458722 PFS458703:PFS458722 PPO458703:PPO458722 PZK458703:PZK458722 QJG458703:QJG458722 QTC458703:QTC458722 RCY458703:RCY458722 RMU458703:RMU458722 RWQ458703:RWQ458722 SGM458703:SGM458722 SQI458703:SQI458722 TAE458703:TAE458722 TKA458703:TKA458722 TTW458703:TTW458722 UDS458703:UDS458722 UNO458703:UNO458722 UXK458703:UXK458722 VHG458703:VHG458722 VRC458703:VRC458722 WAY458703:WAY458722 WKU458703:WKU458722 WUQ458703:WUQ458722 H524240:H524259 IE524239:IE524258 SA524239:SA524258 ABW524239:ABW524258 ALS524239:ALS524258 AVO524239:AVO524258 BFK524239:BFK524258 BPG524239:BPG524258 BZC524239:BZC524258 CIY524239:CIY524258 CSU524239:CSU524258 DCQ524239:DCQ524258 DMM524239:DMM524258 DWI524239:DWI524258 EGE524239:EGE524258 EQA524239:EQA524258 EZW524239:EZW524258 FJS524239:FJS524258 FTO524239:FTO524258 GDK524239:GDK524258 GNG524239:GNG524258 GXC524239:GXC524258 HGY524239:HGY524258 HQU524239:HQU524258 IAQ524239:IAQ524258 IKM524239:IKM524258 IUI524239:IUI524258 JEE524239:JEE524258 JOA524239:JOA524258 JXW524239:JXW524258 KHS524239:KHS524258 KRO524239:KRO524258 LBK524239:LBK524258 LLG524239:LLG524258 LVC524239:LVC524258 MEY524239:MEY524258 MOU524239:MOU524258 MYQ524239:MYQ524258 NIM524239:NIM524258 NSI524239:NSI524258 OCE524239:OCE524258 OMA524239:OMA524258 OVW524239:OVW524258 PFS524239:PFS524258 PPO524239:PPO524258 PZK524239:PZK524258 QJG524239:QJG524258 QTC524239:QTC524258 RCY524239:RCY524258 RMU524239:RMU524258 RWQ524239:RWQ524258 SGM524239:SGM524258 SQI524239:SQI524258 TAE524239:TAE524258 TKA524239:TKA524258 TTW524239:TTW524258 UDS524239:UDS524258 UNO524239:UNO524258 UXK524239:UXK524258 VHG524239:VHG524258 VRC524239:VRC524258 WAY524239:WAY524258 WKU524239:WKU524258 WUQ524239:WUQ524258 H589776:H589795 IE589775:IE589794 SA589775:SA589794 ABW589775:ABW589794 ALS589775:ALS589794 AVO589775:AVO589794 BFK589775:BFK589794 BPG589775:BPG589794 BZC589775:BZC589794 CIY589775:CIY589794 CSU589775:CSU589794 DCQ589775:DCQ589794 DMM589775:DMM589794 DWI589775:DWI589794 EGE589775:EGE589794 EQA589775:EQA589794 EZW589775:EZW589794 FJS589775:FJS589794 FTO589775:FTO589794 GDK589775:GDK589794 GNG589775:GNG589794 GXC589775:GXC589794 HGY589775:HGY589794 HQU589775:HQU589794 IAQ589775:IAQ589794 IKM589775:IKM589794 IUI589775:IUI589794 JEE589775:JEE589794 JOA589775:JOA589794 JXW589775:JXW589794 KHS589775:KHS589794 KRO589775:KRO589794 LBK589775:LBK589794 LLG589775:LLG589794 LVC589775:LVC589794 MEY589775:MEY589794 MOU589775:MOU589794 MYQ589775:MYQ589794 NIM589775:NIM589794 NSI589775:NSI589794 OCE589775:OCE589794 OMA589775:OMA589794 OVW589775:OVW589794 PFS589775:PFS589794 PPO589775:PPO589794 PZK589775:PZK589794 QJG589775:QJG589794 QTC589775:QTC589794 RCY589775:RCY589794 RMU589775:RMU589794 RWQ589775:RWQ589794 SGM589775:SGM589794 SQI589775:SQI589794 TAE589775:TAE589794 TKA589775:TKA589794 TTW589775:TTW589794 UDS589775:UDS589794 UNO589775:UNO589794 UXK589775:UXK589794 VHG589775:VHG589794 VRC589775:VRC589794 WAY589775:WAY589794 WKU589775:WKU589794 WUQ589775:WUQ589794 H655312:H655331 IE655311:IE655330 SA655311:SA655330 ABW655311:ABW655330 ALS655311:ALS655330 AVO655311:AVO655330 BFK655311:BFK655330 BPG655311:BPG655330 BZC655311:BZC655330 CIY655311:CIY655330 CSU655311:CSU655330 DCQ655311:DCQ655330 DMM655311:DMM655330 DWI655311:DWI655330 EGE655311:EGE655330 EQA655311:EQA655330 EZW655311:EZW655330 FJS655311:FJS655330 FTO655311:FTO655330 GDK655311:GDK655330 GNG655311:GNG655330 GXC655311:GXC655330 HGY655311:HGY655330 HQU655311:HQU655330 IAQ655311:IAQ655330 IKM655311:IKM655330 IUI655311:IUI655330 JEE655311:JEE655330 JOA655311:JOA655330 JXW655311:JXW655330 KHS655311:KHS655330 KRO655311:KRO655330 LBK655311:LBK655330 LLG655311:LLG655330 LVC655311:LVC655330 MEY655311:MEY655330 MOU655311:MOU655330 MYQ655311:MYQ655330 NIM655311:NIM655330 NSI655311:NSI655330 OCE655311:OCE655330 OMA655311:OMA655330 OVW655311:OVW655330 PFS655311:PFS655330 PPO655311:PPO655330 PZK655311:PZK655330 QJG655311:QJG655330 QTC655311:QTC655330 RCY655311:RCY655330 RMU655311:RMU655330 RWQ655311:RWQ655330 SGM655311:SGM655330 SQI655311:SQI655330 TAE655311:TAE655330 TKA655311:TKA655330 TTW655311:TTW655330 UDS655311:UDS655330 UNO655311:UNO655330 UXK655311:UXK655330 VHG655311:VHG655330 VRC655311:VRC655330 WAY655311:WAY655330 WKU655311:WKU655330 WUQ655311:WUQ655330 H720848:H720867 IE720847:IE720866 SA720847:SA720866 ABW720847:ABW720866 ALS720847:ALS720866 AVO720847:AVO720866 BFK720847:BFK720866 BPG720847:BPG720866 BZC720847:BZC720866 CIY720847:CIY720866 CSU720847:CSU720866 DCQ720847:DCQ720866 DMM720847:DMM720866 DWI720847:DWI720866 EGE720847:EGE720866 EQA720847:EQA720866 EZW720847:EZW720866 FJS720847:FJS720866 FTO720847:FTO720866 GDK720847:GDK720866 GNG720847:GNG720866 GXC720847:GXC720866 HGY720847:HGY720866 HQU720847:HQU720866 IAQ720847:IAQ720866 IKM720847:IKM720866 IUI720847:IUI720866 JEE720847:JEE720866 JOA720847:JOA720866 JXW720847:JXW720866 KHS720847:KHS720866 KRO720847:KRO720866 LBK720847:LBK720866 LLG720847:LLG720866 LVC720847:LVC720866 MEY720847:MEY720866 MOU720847:MOU720866 MYQ720847:MYQ720866 NIM720847:NIM720866 NSI720847:NSI720866 OCE720847:OCE720866 OMA720847:OMA720866 OVW720847:OVW720866 PFS720847:PFS720866 PPO720847:PPO720866 PZK720847:PZK720866 QJG720847:QJG720866 QTC720847:QTC720866 RCY720847:RCY720866 RMU720847:RMU720866 RWQ720847:RWQ720866 SGM720847:SGM720866 SQI720847:SQI720866 TAE720847:TAE720866 TKA720847:TKA720866 TTW720847:TTW720866 UDS720847:UDS720866 UNO720847:UNO720866 UXK720847:UXK720866 VHG720847:VHG720866 VRC720847:VRC720866 WAY720847:WAY720866 WKU720847:WKU720866 WUQ720847:WUQ720866 H786384:H786403 IE786383:IE786402 SA786383:SA786402 ABW786383:ABW786402 ALS786383:ALS786402 AVO786383:AVO786402 BFK786383:BFK786402 BPG786383:BPG786402 BZC786383:BZC786402 CIY786383:CIY786402 CSU786383:CSU786402 DCQ786383:DCQ786402 DMM786383:DMM786402 DWI786383:DWI786402 EGE786383:EGE786402 EQA786383:EQA786402 EZW786383:EZW786402 FJS786383:FJS786402 FTO786383:FTO786402 GDK786383:GDK786402 GNG786383:GNG786402 GXC786383:GXC786402 HGY786383:HGY786402 HQU786383:HQU786402 IAQ786383:IAQ786402 IKM786383:IKM786402 IUI786383:IUI786402 JEE786383:JEE786402 JOA786383:JOA786402 JXW786383:JXW786402 KHS786383:KHS786402 KRO786383:KRO786402 LBK786383:LBK786402 LLG786383:LLG786402 LVC786383:LVC786402 MEY786383:MEY786402 MOU786383:MOU786402 MYQ786383:MYQ786402 NIM786383:NIM786402 NSI786383:NSI786402 OCE786383:OCE786402 OMA786383:OMA786402 OVW786383:OVW786402 PFS786383:PFS786402 PPO786383:PPO786402 PZK786383:PZK786402 QJG786383:QJG786402 QTC786383:QTC786402 RCY786383:RCY786402 RMU786383:RMU786402 RWQ786383:RWQ786402 SGM786383:SGM786402 SQI786383:SQI786402 TAE786383:TAE786402 TKA786383:TKA786402 TTW786383:TTW786402 UDS786383:UDS786402 UNO786383:UNO786402 UXK786383:UXK786402 VHG786383:VHG786402 VRC786383:VRC786402 WAY786383:WAY786402 WKU786383:WKU786402 WUQ786383:WUQ786402 H851920:H851939 IE851919:IE851938 SA851919:SA851938 ABW851919:ABW851938 ALS851919:ALS851938 AVO851919:AVO851938 BFK851919:BFK851938 BPG851919:BPG851938 BZC851919:BZC851938 CIY851919:CIY851938 CSU851919:CSU851938 DCQ851919:DCQ851938 DMM851919:DMM851938 DWI851919:DWI851938 EGE851919:EGE851938 EQA851919:EQA851938 EZW851919:EZW851938 FJS851919:FJS851938 FTO851919:FTO851938 GDK851919:GDK851938 GNG851919:GNG851938 GXC851919:GXC851938 HGY851919:HGY851938 HQU851919:HQU851938 IAQ851919:IAQ851938 IKM851919:IKM851938 IUI851919:IUI851938 JEE851919:JEE851938 JOA851919:JOA851938 JXW851919:JXW851938 KHS851919:KHS851938 KRO851919:KRO851938 LBK851919:LBK851938 LLG851919:LLG851938 LVC851919:LVC851938 MEY851919:MEY851938 MOU851919:MOU851938 MYQ851919:MYQ851938 NIM851919:NIM851938 NSI851919:NSI851938 OCE851919:OCE851938 OMA851919:OMA851938 OVW851919:OVW851938 PFS851919:PFS851938 PPO851919:PPO851938 PZK851919:PZK851938 QJG851919:QJG851938 QTC851919:QTC851938 RCY851919:RCY851938 RMU851919:RMU851938 RWQ851919:RWQ851938 SGM851919:SGM851938 SQI851919:SQI851938 TAE851919:TAE851938 TKA851919:TKA851938 TTW851919:TTW851938 UDS851919:UDS851938 UNO851919:UNO851938 UXK851919:UXK851938 VHG851919:VHG851938 VRC851919:VRC851938 WAY851919:WAY851938 WKU851919:WKU851938 WUQ851919:WUQ851938 H917456:H917475 IE917455:IE917474 SA917455:SA917474 ABW917455:ABW917474 ALS917455:ALS917474 AVO917455:AVO917474 BFK917455:BFK917474 BPG917455:BPG917474 BZC917455:BZC917474 CIY917455:CIY917474 CSU917455:CSU917474 DCQ917455:DCQ917474 DMM917455:DMM917474 DWI917455:DWI917474 EGE917455:EGE917474 EQA917455:EQA917474 EZW917455:EZW917474 FJS917455:FJS917474 FTO917455:FTO917474 GDK917455:GDK917474 GNG917455:GNG917474 GXC917455:GXC917474 HGY917455:HGY917474 HQU917455:HQU917474 IAQ917455:IAQ917474 IKM917455:IKM917474 IUI917455:IUI917474 JEE917455:JEE917474 JOA917455:JOA917474 JXW917455:JXW917474 KHS917455:KHS917474 KRO917455:KRO917474 LBK917455:LBK917474 LLG917455:LLG917474 LVC917455:LVC917474 MEY917455:MEY917474 MOU917455:MOU917474 MYQ917455:MYQ917474 NIM917455:NIM917474 NSI917455:NSI917474 OCE917455:OCE917474 OMA917455:OMA917474 OVW917455:OVW917474 PFS917455:PFS917474 PPO917455:PPO917474 PZK917455:PZK917474 QJG917455:QJG917474 QTC917455:QTC917474 RCY917455:RCY917474 RMU917455:RMU917474 RWQ917455:RWQ917474 SGM917455:SGM917474 SQI917455:SQI917474 TAE917455:TAE917474 TKA917455:TKA917474 TTW917455:TTW917474 UDS917455:UDS917474 UNO917455:UNO917474 UXK917455:UXK917474 VHG917455:VHG917474 VRC917455:VRC917474 WAY917455:WAY917474 WKU917455:WKU917474 WUQ917455:WUQ917474 H982992:H983011 IE982991:IE983010 SA982991:SA983010 ABW982991:ABW983010 ALS982991:ALS983010 AVO982991:AVO983010 BFK982991:BFK983010 BPG982991:BPG983010 BZC982991:BZC983010 CIY982991:CIY983010 CSU982991:CSU983010 DCQ982991:DCQ983010 DMM982991:DMM983010 DWI982991:DWI983010 EGE982991:EGE983010 EQA982991:EQA983010 EZW982991:EZW983010 FJS982991:FJS983010 FTO982991:FTO983010 GDK982991:GDK983010 GNG982991:GNG983010 GXC982991:GXC983010 HGY982991:HGY983010 HQU982991:HQU983010 IAQ982991:IAQ983010 IKM982991:IKM983010 IUI982991:IUI983010 JEE982991:JEE983010 JOA982991:JOA983010 JXW982991:JXW983010 KHS982991:KHS983010 KRO982991:KRO983010 LBK982991:LBK983010 LLG982991:LLG983010 LVC982991:LVC983010 MEY982991:MEY983010 MOU982991:MOU983010 MYQ982991:MYQ983010 NIM982991:NIM983010 NSI982991:NSI983010 OCE982991:OCE983010 OMA982991:OMA983010 OVW982991:OVW983010 PFS982991:PFS983010 PPO982991:PPO983010 PZK982991:PZK983010 QJG982991:QJG983010 QTC982991:QTC983010 RCY982991:RCY983010 RMU982991:RMU983010 RWQ982991:RWQ983010 SGM982991:SGM983010 SQI982991:SQI983010 TAE982991:TAE983010 TKA982991:TKA983010 TTW982991:TTW983010 UDS982991:UDS983010 UNO982991:UNO983010 UXK982991:UXK983010 VHG982991:VHG983010 VRC982991:VRC983010 WAY982991:WAY983010 WKU982991:WKU983010 F7:F36" xr:uid="{00000000-0002-0000-1300-000002000000}">
      <formula1>"常勤,非常勤"</formula1>
    </dataValidation>
    <dataValidation type="list" allowBlank="1" showInputMessage="1" showErrorMessage="1" sqref="WUR982991:WUR983010 I65488:I65507 IF65487:IF65506 SB65487:SB65506 ABX65487:ABX65506 ALT65487:ALT65506 AVP65487:AVP65506 BFL65487:BFL65506 BPH65487:BPH65506 BZD65487:BZD65506 CIZ65487:CIZ65506 CSV65487:CSV65506 DCR65487:DCR65506 DMN65487:DMN65506 DWJ65487:DWJ65506 EGF65487:EGF65506 EQB65487:EQB65506 EZX65487:EZX65506 FJT65487:FJT65506 FTP65487:FTP65506 GDL65487:GDL65506 GNH65487:GNH65506 GXD65487:GXD65506 HGZ65487:HGZ65506 HQV65487:HQV65506 IAR65487:IAR65506 IKN65487:IKN65506 IUJ65487:IUJ65506 JEF65487:JEF65506 JOB65487:JOB65506 JXX65487:JXX65506 KHT65487:KHT65506 KRP65487:KRP65506 LBL65487:LBL65506 LLH65487:LLH65506 LVD65487:LVD65506 MEZ65487:MEZ65506 MOV65487:MOV65506 MYR65487:MYR65506 NIN65487:NIN65506 NSJ65487:NSJ65506 OCF65487:OCF65506 OMB65487:OMB65506 OVX65487:OVX65506 PFT65487:PFT65506 PPP65487:PPP65506 PZL65487:PZL65506 QJH65487:QJH65506 QTD65487:QTD65506 RCZ65487:RCZ65506 RMV65487:RMV65506 RWR65487:RWR65506 SGN65487:SGN65506 SQJ65487:SQJ65506 TAF65487:TAF65506 TKB65487:TKB65506 TTX65487:TTX65506 UDT65487:UDT65506 UNP65487:UNP65506 UXL65487:UXL65506 VHH65487:VHH65506 VRD65487:VRD65506 WAZ65487:WAZ65506 WKV65487:WKV65506 WUR65487:WUR65506 I131024:I131043 IF131023:IF131042 SB131023:SB131042 ABX131023:ABX131042 ALT131023:ALT131042 AVP131023:AVP131042 BFL131023:BFL131042 BPH131023:BPH131042 BZD131023:BZD131042 CIZ131023:CIZ131042 CSV131023:CSV131042 DCR131023:DCR131042 DMN131023:DMN131042 DWJ131023:DWJ131042 EGF131023:EGF131042 EQB131023:EQB131042 EZX131023:EZX131042 FJT131023:FJT131042 FTP131023:FTP131042 GDL131023:GDL131042 GNH131023:GNH131042 GXD131023:GXD131042 HGZ131023:HGZ131042 HQV131023:HQV131042 IAR131023:IAR131042 IKN131023:IKN131042 IUJ131023:IUJ131042 JEF131023:JEF131042 JOB131023:JOB131042 JXX131023:JXX131042 KHT131023:KHT131042 KRP131023:KRP131042 LBL131023:LBL131042 LLH131023:LLH131042 LVD131023:LVD131042 MEZ131023:MEZ131042 MOV131023:MOV131042 MYR131023:MYR131042 NIN131023:NIN131042 NSJ131023:NSJ131042 OCF131023:OCF131042 OMB131023:OMB131042 OVX131023:OVX131042 PFT131023:PFT131042 PPP131023:PPP131042 PZL131023:PZL131042 QJH131023:QJH131042 QTD131023:QTD131042 RCZ131023:RCZ131042 RMV131023:RMV131042 RWR131023:RWR131042 SGN131023:SGN131042 SQJ131023:SQJ131042 TAF131023:TAF131042 TKB131023:TKB131042 TTX131023:TTX131042 UDT131023:UDT131042 UNP131023:UNP131042 UXL131023:UXL131042 VHH131023:VHH131042 VRD131023:VRD131042 WAZ131023:WAZ131042 WKV131023:WKV131042 WUR131023:WUR131042 I196560:I196579 IF196559:IF196578 SB196559:SB196578 ABX196559:ABX196578 ALT196559:ALT196578 AVP196559:AVP196578 BFL196559:BFL196578 BPH196559:BPH196578 BZD196559:BZD196578 CIZ196559:CIZ196578 CSV196559:CSV196578 DCR196559:DCR196578 DMN196559:DMN196578 DWJ196559:DWJ196578 EGF196559:EGF196578 EQB196559:EQB196578 EZX196559:EZX196578 FJT196559:FJT196578 FTP196559:FTP196578 GDL196559:GDL196578 GNH196559:GNH196578 GXD196559:GXD196578 HGZ196559:HGZ196578 HQV196559:HQV196578 IAR196559:IAR196578 IKN196559:IKN196578 IUJ196559:IUJ196578 JEF196559:JEF196578 JOB196559:JOB196578 JXX196559:JXX196578 KHT196559:KHT196578 KRP196559:KRP196578 LBL196559:LBL196578 LLH196559:LLH196578 LVD196559:LVD196578 MEZ196559:MEZ196578 MOV196559:MOV196578 MYR196559:MYR196578 NIN196559:NIN196578 NSJ196559:NSJ196578 OCF196559:OCF196578 OMB196559:OMB196578 OVX196559:OVX196578 PFT196559:PFT196578 PPP196559:PPP196578 PZL196559:PZL196578 QJH196559:QJH196578 QTD196559:QTD196578 RCZ196559:RCZ196578 RMV196559:RMV196578 RWR196559:RWR196578 SGN196559:SGN196578 SQJ196559:SQJ196578 TAF196559:TAF196578 TKB196559:TKB196578 TTX196559:TTX196578 UDT196559:UDT196578 UNP196559:UNP196578 UXL196559:UXL196578 VHH196559:VHH196578 VRD196559:VRD196578 WAZ196559:WAZ196578 WKV196559:WKV196578 WUR196559:WUR196578 I262096:I262115 IF262095:IF262114 SB262095:SB262114 ABX262095:ABX262114 ALT262095:ALT262114 AVP262095:AVP262114 BFL262095:BFL262114 BPH262095:BPH262114 BZD262095:BZD262114 CIZ262095:CIZ262114 CSV262095:CSV262114 DCR262095:DCR262114 DMN262095:DMN262114 DWJ262095:DWJ262114 EGF262095:EGF262114 EQB262095:EQB262114 EZX262095:EZX262114 FJT262095:FJT262114 FTP262095:FTP262114 GDL262095:GDL262114 GNH262095:GNH262114 GXD262095:GXD262114 HGZ262095:HGZ262114 HQV262095:HQV262114 IAR262095:IAR262114 IKN262095:IKN262114 IUJ262095:IUJ262114 JEF262095:JEF262114 JOB262095:JOB262114 JXX262095:JXX262114 KHT262095:KHT262114 KRP262095:KRP262114 LBL262095:LBL262114 LLH262095:LLH262114 LVD262095:LVD262114 MEZ262095:MEZ262114 MOV262095:MOV262114 MYR262095:MYR262114 NIN262095:NIN262114 NSJ262095:NSJ262114 OCF262095:OCF262114 OMB262095:OMB262114 OVX262095:OVX262114 PFT262095:PFT262114 PPP262095:PPP262114 PZL262095:PZL262114 QJH262095:QJH262114 QTD262095:QTD262114 RCZ262095:RCZ262114 RMV262095:RMV262114 RWR262095:RWR262114 SGN262095:SGN262114 SQJ262095:SQJ262114 TAF262095:TAF262114 TKB262095:TKB262114 TTX262095:TTX262114 UDT262095:UDT262114 UNP262095:UNP262114 UXL262095:UXL262114 VHH262095:VHH262114 VRD262095:VRD262114 WAZ262095:WAZ262114 WKV262095:WKV262114 WUR262095:WUR262114 I327632:I327651 IF327631:IF327650 SB327631:SB327650 ABX327631:ABX327650 ALT327631:ALT327650 AVP327631:AVP327650 BFL327631:BFL327650 BPH327631:BPH327650 BZD327631:BZD327650 CIZ327631:CIZ327650 CSV327631:CSV327650 DCR327631:DCR327650 DMN327631:DMN327650 DWJ327631:DWJ327650 EGF327631:EGF327650 EQB327631:EQB327650 EZX327631:EZX327650 FJT327631:FJT327650 FTP327631:FTP327650 GDL327631:GDL327650 GNH327631:GNH327650 GXD327631:GXD327650 HGZ327631:HGZ327650 HQV327631:HQV327650 IAR327631:IAR327650 IKN327631:IKN327650 IUJ327631:IUJ327650 JEF327631:JEF327650 JOB327631:JOB327650 JXX327631:JXX327650 KHT327631:KHT327650 KRP327631:KRP327650 LBL327631:LBL327650 LLH327631:LLH327650 LVD327631:LVD327650 MEZ327631:MEZ327650 MOV327631:MOV327650 MYR327631:MYR327650 NIN327631:NIN327650 NSJ327631:NSJ327650 OCF327631:OCF327650 OMB327631:OMB327650 OVX327631:OVX327650 PFT327631:PFT327650 PPP327631:PPP327650 PZL327631:PZL327650 QJH327631:QJH327650 QTD327631:QTD327650 RCZ327631:RCZ327650 RMV327631:RMV327650 RWR327631:RWR327650 SGN327631:SGN327650 SQJ327631:SQJ327650 TAF327631:TAF327650 TKB327631:TKB327650 TTX327631:TTX327650 UDT327631:UDT327650 UNP327631:UNP327650 UXL327631:UXL327650 VHH327631:VHH327650 VRD327631:VRD327650 WAZ327631:WAZ327650 WKV327631:WKV327650 WUR327631:WUR327650 I393168:I393187 IF393167:IF393186 SB393167:SB393186 ABX393167:ABX393186 ALT393167:ALT393186 AVP393167:AVP393186 BFL393167:BFL393186 BPH393167:BPH393186 BZD393167:BZD393186 CIZ393167:CIZ393186 CSV393167:CSV393186 DCR393167:DCR393186 DMN393167:DMN393186 DWJ393167:DWJ393186 EGF393167:EGF393186 EQB393167:EQB393186 EZX393167:EZX393186 FJT393167:FJT393186 FTP393167:FTP393186 GDL393167:GDL393186 GNH393167:GNH393186 GXD393167:GXD393186 HGZ393167:HGZ393186 HQV393167:HQV393186 IAR393167:IAR393186 IKN393167:IKN393186 IUJ393167:IUJ393186 JEF393167:JEF393186 JOB393167:JOB393186 JXX393167:JXX393186 KHT393167:KHT393186 KRP393167:KRP393186 LBL393167:LBL393186 LLH393167:LLH393186 LVD393167:LVD393186 MEZ393167:MEZ393186 MOV393167:MOV393186 MYR393167:MYR393186 NIN393167:NIN393186 NSJ393167:NSJ393186 OCF393167:OCF393186 OMB393167:OMB393186 OVX393167:OVX393186 PFT393167:PFT393186 PPP393167:PPP393186 PZL393167:PZL393186 QJH393167:QJH393186 QTD393167:QTD393186 RCZ393167:RCZ393186 RMV393167:RMV393186 RWR393167:RWR393186 SGN393167:SGN393186 SQJ393167:SQJ393186 TAF393167:TAF393186 TKB393167:TKB393186 TTX393167:TTX393186 UDT393167:UDT393186 UNP393167:UNP393186 UXL393167:UXL393186 VHH393167:VHH393186 VRD393167:VRD393186 WAZ393167:WAZ393186 WKV393167:WKV393186 WUR393167:WUR393186 I458704:I458723 IF458703:IF458722 SB458703:SB458722 ABX458703:ABX458722 ALT458703:ALT458722 AVP458703:AVP458722 BFL458703:BFL458722 BPH458703:BPH458722 BZD458703:BZD458722 CIZ458703:CIZ458722 CSV458703:CSV458722 DCR458703:DCR458722 DMN458703:DMN458722 DWJ458703:DWJ458722 EGF458703:EGF458722 EQB458703:EQB458722 EZX458703:EZX458722 FJT458703:FJT458722 FTP458703:FTP458722 GDL458703:GDL458722 GNH458703:GNH458722 GXD458703:GXD458722 HGZ458703:HGZ458722 HQV458703:HQV458722 IAR458703:IAR458722 IKN458703:IKN458722 IUJ458703:IUJ458722 JEF458703:JEF458722 JOB458703:JOB458722 JXX458703:JXX458722 KHT458703:KHT458722 KRP458703:KRP458722 LBL458703:LBL458722 LLH458703:LLH458722 LVD458703:LVD458722 MEZ458703:MEZ458722 MOV458703:MOV458722 MYR458703:MYR458722 NIN458703:NIN458722 NSJ458703:NSJ458722 OCF458703:OCF458722 OMB458703:OMB458722 OVX458703:OVX458722 PFT458703:PFT458722 PPP458703:PPP458722 PZL458703:PZL458722 QJH458703:QJH458722 QTD458703:QTD458722 RCZ458703:RCZ458722 RMV458703:RMV458722 RWR458703:RWR458722 SGN458703:SGN458722 SQJ458703:SQJ458722 TAF458703:TAF458722 TKB458703:TKB458722 TTX458703:TTX458722 UDT458703:UDT458722 UNP458703:UNP458722 UXL458703:UXL458722 VHH458703:VHH458722 VRD458703:VRD458722 WAZ458703:WAZ458722 WKV458703:WKV458722 WUR458703:WUR458722 I524240:I524259 IF524239:IF524258 SB524239:SB524258 ABX524239:ABX524258 ALT524239:ALT524258 AVP524239:AVP524258 BFL524239:BFL524258 BPH524239:BPH524258 BZD524239:BZD524258 CIZ524239:CIZ524258 CSV524239:CSV524258 DCR524239:DCR524258 DMN524239:DMN524258 DWJ524239:DWJ524258 EGF524239:EGF524258 EQB524239:EQB524258 EZX524239:EZX524258 FJT524239:FJT524258 FTP524239:FTP524258 GDL524239:GDL524258 GNH524239:GNH524258 GXD524239:GXD524258 HGZ524239:HGZ524258 HQV524239:HQV524258 IAR524239:IAR524258 IKN524239:IKN524258 IUJ524239:IUJ524258 JEF524239:JEF524258 JOB524239:JOB524258 JXX524239:JXX524258 KHT524239:KHT524258 KRP524239:KRP524258 LBL524239:LBL524258 LLH524239:LLH524258 LVD524239:LVD524258 MEZ524239:MEZ524258 MOV524239:MOV524258 MYR524239:MYR524258 NIN524239:NIN524258 NSJ524239:NSJ524258 OCF524239:OCF524258 OMB524239:OMB524258 OVX524239:OVX524258 PFT524239:PFT524258 PPP524239:PPP524258 PZL524239:PZL524258 QJH524239:QJH524258 QTD524239:QTD524258 RCZ524239:RCZ524258 RMV524239:RMV524258 RWR524239:RWR524258 SGN524239:SGN524258 SQJ524239:SQJ524258 TAF524239:TAF524258 TKB524239:TKB524258 TTX524239:TTX524258 UDT524239:UDT524258 UNP524239:UNP524258 UXL524239:UXL524258 VHH524239:VHH524258 VRD524239:VRD524258 WAZ524239:WAZ524258 WKV524239:WKV524258 WUR524239:WUR524258 I589776:I589795 IF589775:IF589794 SB589775:SB589794 ABX589775:ABX589794 ALT589775:ALT589794 AVP589775:AVP589794 BFL589775:BFL589794 BPH589775:BPH589794 BZD589775:BZD589794 CIZ589775:CIZ589794 CSV589775:CSV589794 DCR589775:DCR589794 DMN589775:DMN589794 DWJ589775:DWJ589794 EGF589775:EGF589794 EQB589775:EQB589794 EZX589775:EZX589794 FJT589775:FJT589794 FTP589775:FTP589794 GDL589775:GDL589794 GNH589775:GNH589794 GXD589775:GXD589794 HGZ589775:HGZ589794 HQV589775:HQV589794 IAR589775:IAR589794 IKN589775:IKN589794 IUJ589775:IUJ589794 JEF589775:JEF589794 JOB589775:JOB589794 JXX589775:JXX589794 KHT589775:KHT589794 KRP589775:KRP589794 LBL589775:LBL589794 LLH589775:LLH589794 LVD589775:LVD589794 MEZ589775:MEZ589794 MOV589775:MOV589794 MYR589775:MYR589794 NIN589775:NIN589794 NSJ589775:NSJ589794 OCF589775:OCF589794 OMB589775:OMB589794 OVX589775:OVX589794 PFT589775:PFT589794 PPP589775:PPP589794 PZL589775:PZL589794 QJH589775:QJH589794 QTD589775:QTD589794 RCZ589775:RCZ589794 RMV589775:RMV589794 RWR589775:RWR589794 SGN589775:SGN589794 SQJ589775:SQJ589794 TAF589775:TAF589794 TKB589775:TKB589794 TTX589775:TTX589794 UDT589775:UDT589794 UNP589775:UNP589794 UXL589775:UXL589794 VHH589775:VHH589794 VRD589775:VRD589794 WAZ589775:WAZ589794 WKV589775:WKV589794 WUR589775:WUR589794 I655312:I655331 IF655311:IF655330 SB655311:SB655330 ABX655311:ABX655330 ALT655311:ALT655330 AVP655311:AVP655330 BFL655311:BFL655330 BPH655311:BPH655330 BZD655311:BZD655330 CIZ655311:CIZ655330 CSV655311:CSV655330 DCR655311:DCR655330 DMN655311:DMN655330 DWJ655311:DWJ655330 EGF655311:EGF655330 EQB655311:EQB655330 EZX655311:EZX655330 FJT655311:FJT655330 FTP655311:FTP655330 GDL655311:GDL655330 GNH655311:GNH655330 GXD655311:GXD655330 HGZ655311:HGZ655330 HQV655311:HQV655330 IAR655311:IAR655330 IKN655311:IKN655330 IUJ655311:IUJ655330 JEF655311:JEF655330 JOB655311:JOB655330 JXX655311:JXX655330 KHT655311:KHT655330 KRP655311:KRP655330 LBL655311:LBL655330 LLH655311:LLH655330 LVD655311:LVD655330 MEZ655311:MEZ655330 MOV655311:MOV655330 MYR655311:MYR655330 NIN655311:NIN655330 NSJ655311:NSJ655330 OCF655311:OCF655330 OMB655311:OMB655330 OVX655311:OVX655330 PFT655311:PFT655330 PPP655311:PPP655330 PZL655311:PZL655330 QJH655311:QJH655330 QTD655311:QTD655330 RCZ655311:RCZ655330 RMV655311:RMV655330 RWR655311:RWR655330 SGN655311:SGN655330 SQJ655311:SQJ655330 TAF655311:TAF655330 TKB655311:TKB655330 TTX655311:TTX655330 UDT655311:UDT655330 UNP655311:UNP655330 UXL655311:UXL655330 VHH655311:VHH655330 VRD655311:VRD655330 WAZ655311:WAZ655330 WKV655311:WKV655330 WUR655311:WUR655330 I720848:I720867 IF720847:IF720866 SB720847:SB720866 ABX720847:ABX720866 ALT720847:ALT720866 AVP720847:AVP720866 BFL720847:BFL720866 BPH720847:BPH720866 BZD720847:BZD720866 CIZ720847:CIZ720866 CSV720847:CSV720866 DCR720847:DCR720866 DMN720847:DMN720866 DWJ720847:DWJ720866 EGF720847:EGF720866 EQB720847:EQB720866 EZX720847:EZX720866 FJT720847:FJT720866 FTP720847:FTP720866 GDL720847:GDL720866 GNH720847:GNH720866 GXD720847:GXD720866 HGZ720847:HGZ720866 HQV720847:HQV720866 IAR720847:IAR720866 IKN720847:IKN720866 IUJ720847:IUJ720866 JEF720847:JEF720866 JOB720847:JOB720866 JXX720847:JXX720866 KHT720847:KHT720866 KRP720847:KRP720866 LBL720847:LBL720866 LLH720847:LLH720866 LVD720847:LVD720866 MEZ720847:MEZ720866 MOV720847:MOV720866 MYR720847:MYR720866 NIN720847:NIN720866 NSJ720847:NSJ720866 OCF720847:OCF720866 OMB720847:OMB720866 OVX720847:OVX720866 PFT720847:PFT720866 PPP720847:PPP720866 PZL720847:PZL720866 QJH720847:QJH720866 QTD720847:QTD720866 RCZ720847:RCZ720866 RMV720847:RMV720866 RWR720847:RWR720866 SGN720847:SGN720866 SQJ720847:SQJ720866 TAF720847:TAF720866 TKB720847:TKB720866 TTX720847:TTX720866 UDT720847:UDT720866 UNP720847:UNP720866 UXL720847:UXL720866 VHH720847:VHH720866 VRD720847:VRD720866 WAZ720847:WAZ720866 WKV720847:WKV720866 WUR720847:WUR720866 I786384:I786403 IF786383:IF786402 SB786383:SB786402 ABX786383:ABX786402 ALT786383:ALT786402 AVP786383:AVP786402 BFL786383:BFL786402 BPH786383:BPH786402 BZD786383:BZD786402 CIZ786383:CIZ786402 CSV786383:CSV786402 DCR786383:DCR786402 DMN786383:DMN786402 DWJ786383:DWJ786402 EGF786383:EGF786402 EQB786383:EQB786402 EZX786383:EZX786402 FJT786383:FJT786402 FTP786383:FTP786402 GDL786383:GDL786402 GNH786383:GNH786402 GXD786383:GXD786402 HGZ786383:HGZ786402 HQV786383:HQV786402 IAR786383:IAR786402 IKN786383:IKN786402 IUJ786383:IUJ786402 JEF786383:JEF786402 JOB786383:JOB786402 JXX786383:JXX786402 KHT786383:KHT786402 KRP786383:KRP786402 LBL786383:LBL786402 LLH786383:LLH786402 LVD786383:LVD786402 MEZ786383:MEZ786402 MOV786383:MOV786402 MYR786383:MYR786402 NIN786383:NIN786402 NSJ786383:NSJ786402 OCF786383:OCF786402 OMB786383:OMB786402 OVX786383:OVX786402 PFT786383:PFT786402 PPP786383:PPP786402 PZL786383:PZL786402 QJH786383:QJH786402 QTD786383:QTD786402 RCZ786383:RCZ786402 RMV786383:RMV786402 RWR786383:RWR786402 SGN786383:SGN786402 SQJ786383:SQJ786402 TAF786383:TAF786402 TKB786383:TKB786402 TTX786383:TTX786402 UDT786383:UDT786402 UNP786383:UNP786402 UXL786383:UXL786402 VHH786383:VHH786402 VRD786383:VRD786402 WAZ786383:WAZ786402 WKV786383:WKV786402 WUR786383:WUR786402 I851920:I851939 IF851919:IF851938 SB851919:SB851938 ABX851919:ABX851938 ALT851919:ALT851938 AVP851919:AVP851938 BFL851919:BFL851938 BPH851919:BPH851938 BZD851919:BZD851938 CIZ851919:CIZ851938 CSV851919:CSV851938 DCR851919:DCR851938 DMN851919:DMN851938 DWJ851919:DWJ851938 EGF851919:EGF851938 EQB851919:EQB851938 EZX851919:EZX851938 FJT851919:FJT851938 FTP851919:FTP851938 GDL851919:GDL851938 GNH851919:GNH851938 GXD851919:GXD851938 HGZ851919:HGZ851938 HQV851919:HQV851938 IAR851919:IAR851938 IKN851919:IKN851938 IUJ851919:IUJ851938 JEF851919:JEF851938 JOB851919:JOB851938 JXX851919:JXX851938 KHT851919:KHT851938 KRP851919:KRP851938 LBL851919:LBL851938 LLH851919:LLH851938 LVD851919:LVD851938 MEZ851919:MEZ851938 MOV851919:MOV851938 MYR851919:MYR851938 NIN851919:NIN851938 NSJ851919:NSJ851938 OCF851919:OCF851938 OMB851919:OMB851938 OVX851919:OVX851938 PFT851919:PFT851938 PPP851919:PPP851938 PZL851919:PZL851938 QJH851919:QJH851938 QTD851919:QTD851938 RCZ851919:RCZ851938 RMV851919:RMV851938 RWR851919:RWR851938 SGN851919:SGN851938 SQJ851919:SQJ851938 TAF851919:TAF851938 TKB851919:TKB851938 TTX851919:TTX851938 UDT851919:UDT851938 UNP851919:UNP851938 UXL851919:UXL851938 VHH851919:VHH851938 VRD851919:VRD851938 WAZ851919:WAZ851938 WKV851919:WKV851938 WUR851919:WUR851938 I917456:I917475 IF917455:IF917474 SB917455:SB917474 ABX917455:ABX917474 ALT917455:ALT917474 AVP917455:AVP917474 BFL917455:BFL917474 BPH917455:BPH917474 BZD917455:BZD917474 CIZ917455:CIZ917474 CSV917455:CSV917474 DCR917455:DCR917474 DMN917455:DMN917474 DWJ917455:DWJ917474 EGF917455:EGF917474 EQB917455:EQB917474 EZX917455:EZX917474 FJT917455:FJT917474 FTP917455:FTP917474 GDL917455:GDL917474 GNH917455:GNH917474 GXD917455:GXD917474 HGZ917455:HGZ917474 HQV917455:HQV917474 IAR917455:IAR917474 IKN917455:IKN917474 IUJ917455:IUJ917474 JEF917455:JEF917474 JOB917455:JOB917474 JXX917455:JXX917474 KHT917455:KHT917474 KRP917455:KRP917474 LBL917455:LBL917474 LLH917455:LLH917474 LVD917455:LVD917474 MEZ917455:MEZ917474 MOV917455:MOV917474 MYR917455:MYR917474 NIN917455:NIN917474 NSJ917455:NSJ917474 OCF917455:OCF917474 OMB917455:OMB917474 OVX917455:OVX917474 PFT917455:PFT917474 PPP917455:PPP917474 PZL917455:PZL917474 QJH917455:QJH917474 QTD917455:QTD917474 RCZ917455:RCZ917474 RMV917455:RMV917474 RWR917455:RWR917474 SGN917455:SGN917474 SQJ917455:SQJ917474 TAF917455:TAF917474 TKB917455:TKB917474 TTX917455:TTX917474 UDT917455:UDT917474 UNP917455:UNP917474 UXL917455:UXL917474 VHH917455:VHH917474 VRD917455:VRD917474 WAZ917455:WAZ917474 WKV917455:WKV917474 WUR917455:WUR917474 I982992:I983011 IF982991:IF983010 SB982991:SB983010 ABX982991:ABX983010 ALT982991:ALT983010 AVP982991:AVP983010 BFL982991:BFL983010 BPH982991:BPH983010 BZD982991:BZD983010 CIZ982991:CIZ983010 CSV982991:CSV983010 DCR982991:DCR983010 DMN982991:DMN983010 DWJ982991:DWJ983010 EGF982991:EGF983010 EQB982991:EQB983010 EZX982991:EZX983010 FJT982991:FJT983010 FTP982991:FTP983010 GDL982991:GDL983010 GNH982991:GNH983010 GXD982991:GXD983010 HGZ982991:HGZ983010 HQV982991:HQV983010 IAR982991:IAR983010 IKN982991:IKN983010 IUJ982991:IUJ983010 JEF982991:JEF983010 JOB982991:JOB983010 JXX982991:JXX983010 KHT982991:KHT983010 KRP982991:KRP983010 LBL982991:LBL983010 LLH982991:LLH983010 LVD982991:LVD983010 MEZ982991:MEZ983010 MOV982991:MOV983010 MYR982991:MYR983010 NIN982991:NIN983010 NSJ982991:NSJ983010 OCF982991:OCF983010 OMB982991:OMB983010 OVX982991:OVX983010 PFT982991:PFT983010 PPP982991:PPP983010 PZL982991:PZL983010 QJH982991:QJH983010 QTD982991:QTD983010 RCZ982991:RCZ983010 RMV982991:RMV983010 RWR982991:RWR983010 SGN982991:SGN983010 SQJ982991:SQJ983010 TAF982991:TAF983010 TKB982991:TKB983010 TTX982991:TTX983010 UDT982991:UDT983010 UNP982991:UNP983010 UXL982991:UXL983010 VHH982991:VHH983010 VRD982991:VRD983010 WAZ982991:WAZ983010 WKV982991:WKV983010" xr:uid="{00000000-0002-0000-1300-000003000000}">
      <formula1>"教育・保育従事者,教育・保育従事者以外"</formula1>
    </dataValidation>
    <dataValidation type="custom" allowBlank="1" showInputMessage="1" showErrorMessage="1" sqref="X65487:X65506 X131023:X131042 X196559:X196578 X262095:X262114 X327631:X327650 X393167:X393186 X458703:X458722 X524239:X524258 X589775:X589794 X655311:X655330 X720847:X720866 X786383:X786402 X851919:X851938 X917455:X917474 X982991:X983010 WUV982991:WVW983010 VRH982991:VSI983010 WBD982991:WCE983010 IJ65487:JK65506 SF65487:TG65506 ACB65487:ADC65506 ALX65487:AMY65506 AVT65487:AWU65506 BFP65487:BGQ65506 BPL65487:BQM65506 BZH65487:CAI65506 CJD65487:CKE65506 CSZ65487:CUA65506 DCV65487:DDW65506 DMR65487:DNS65506 DWN65487:DXO65506 EGJ65487:EHK65506 EQF65487:ERG65506 FAB65487:FBC65506 FJX65487:FKY65506 FTT65487:FUU65506 GDP65487:GEQ65506 GNL65487:GOM65506 GXH65487:GYI65506 HHD65487:HIE65506 HQZ65487:HSA65506 IAV65487:IBW65506 IKR65487:ILS65506 IUN65487:IVO65506 JEJ65487:JFK65506 JOF65487:JPG65506 JYB65487:JZC65506 KHX65487:KIY65506 KRT65487:KSU65506 LBP65487:LCQ65506 LLL65487:LMM65506 LVH65487:LWI65506 MFD65487:MGE65506 MOZ65487:MQA65506 MYV65487:MZW65506 NIR65487:NJS65506 NSN65487:NTO65506 OCJ65487:ODK65506 OMF65487:ONG65506 OWB65487:OXC65506 PFX65487:PGY65506 PPT65487:PQU65506 PZP65487:QAQ65506 QJL65487:QKM65506 QTH65487:QUI65506 RDD65487:REE65506 RMZ65487:ROA65506 RWV65487:RXW65506 SGR65487:SHS65506 SQN65487:SRO65506 TAJ65487:TBK65506 TKF65487:TLG65506 TUB65487:TVC65506 UDX65487:UEY65506 UNT65487:UOU65506 UXP65487:UYQ65506 VHL65487:VIM65506 VRH65487:VSI65506 WBD65487:WCE65506 WKZ65487:WMA65506 WUV65487:WVW65506 IJ131023:JK131042 SF131023:TG131042 ACB131023:ADC131042 ALX131023:AMY131042 AVT131023:AWU131042 BFP131023:BGQ131042 BPL131023:BQM131042 BZH131023:CAI131042 CJD131023:CKE131042 CSZ131023:CUA131042 DCV131023:DDW131042 DMR131023:DNS131042 DWN131023:DXO131042 EGJ131023:EHK131042 EQF131023:ERG131042 FAB131023:FBC131042 FJX131023:FKY131042 FTT131023:FUU131042 GDP131023:GEQ131042 GNL131023:GOM131042 GXH131023:GYI131042 HHD131023:HIE131042 HQZ131023:HSA131042 IAV131023:IBW131042 IKR131023:ILS131042 IUN131023:IVO131042 JEJ131023:JFK131042 JOF131023:JPG131042 JYB131023:JZC131042 KHX131023:KIY131042 KRT131023:KSU131042 LBP131023:LCQ131042 LLL131023:LMM131042 LVH131023:LWI131042 MFD131023:MGE131042 MOZ131023:MQA131042 MYV131023:MZW131042 NIR131023:NJS131042 NSN131023:NTO131042 OCJ131023:ODK131042 OMF131023:ONG131042 OWB131023:OXC131042 PFX131023:PGY131042 PPT131023:PQU131042 PZP131023:QAQ131042 QJL131023:QKM131042 QTH131023:QUI131042 RDD131023:REE131042 RMZ131023:ROA131042 RWV131023:RXW131042 SGR131023:SHS131042 SQN131023:SRO131042 TAJ131023:TBK131042 TKF131023:TLG131042 TUB131023:TVC131042 UDX131023:UEY131042 UNT131023:UOU131042 UXP131023:UYQ131042 VHL131023:VIM131042 VRH131023:VSI131042 WBD131023:WCE131042 WKZ131023:WMA131042 WUV131023:WVW131042 IJ196559:JK196578 SF196559:TG196578 ACB196559:ADC196578 ALX196559:AMY196578 AVT196559:AWU196578 BFP196559:BGQ196578 BPL196559:BQM196578 BZH196559:CAI196578 CJD196559:CKE196578 CSZ196559:CUA196578 DCV196559:DDW196578 DMR196559:DNS196578 DWN196559:DXO196578 EGJ196559:EHK196578 EQF196559:ERG196578 FAB196559:FBC196578 FJX196559:FKY196578 FTT196559:FUU196578 GDP196559:GEQ196578 GNL196559:GOM196578 GXH196559:GYI196578 HHD196559:HIE196578 HQZ196559:HSA196578 IAV196559:IBW196578 IKR196559:ILS196578 IUN196559:IVO196578 JEJ196559:JFK196578 JOF196559:JPG196578 JYB196559:JZC196578 KHX196559:KIY196578 KRT196559:KSU196578 LBP196559:LCQ196578 LLL196559:LMM196578 LVH196559:LWI196578 MFD196559:MGE196578 MOZ196559:MQA196578 MYV196559:MZW196578 NIR196559:NJS196578 NSN196559:NTO196578 OCJ196559:ODK196578 OMF196559:ONG196578 OWB196559:OXC196578 PFX196559:PGY196578 PPT196559:PQU196578 PZP196559:QAQ196578 QJL196559:QKM196578 QTH196559:QUI196578 RDD196559:REE196578 RMZ196559:ROA196578 RWV196559:RXW196578 SGR196559:SHS196578 SQN196559:SRO196578 TAJ196559:TBK196578 TKF196559:TLG196578 TUB196559:TVC196578 UDX196559:UEY196578 UNT196559:UOU196578 UXP196559:UYQ196578 VHL196559:VIM196578 VRH196559:VSI196578 WBD196559:WCE196578 WKZ196559:WMA196578 WUV196559:WVW196578 IJ262095:JK262114 SF262095:TG262114 ACB262095:ADC262114 ALX262095:AMY262114 AVT262095:AWU262114 BFP262095:BGQ262114 BPL262095:BQM262114 BZH262095:CAI262114 CJD262095:CKE262114 CSZ262095:CUA262114 DCV262095:DDW262114 DMR262095:DNS262114 DWN262095:DXO262114 EGJ262095:EHK262114 EQF262095:ERG262114 FAB262095:FBC262114 FJX262095:FKY262114 FTT262095:FUU262114 GDP262095:GEQ262114 GNL262095:GOM262114 GXH262095:GYI262114 HHD262095:HIE262114 HQZ262095:HSA262114 IAV262095:IBW262114 IKR262095:ILS262114 IUN262095:IVO262114 JEJ262095:JFK262114 JOF262095:JPG262114 JYB262095:JZC262114 KHX262095:KIY262114 KRT262095:KSU262114 LBP262095:LCQ262114 LLL262095:LMM262114 LVH262095:LWI262114 MFD262095:MGE262114 MOZ262095:MQA262114 MYV262095:MZW262114 NIR262095:NJS262114 NSN262095:NTO262114 OCJ262095:ODK262114 OMF262095:ONG262114 OWB262095:OXC262114 PFX262095:PGY262114 PPT262095:PQU262114 PZP262095:QAQ262114 QJL262095:QKM262114 QTH262095:QUI262114 RDD262095:REE262114 RMZ262095:ROA262114 RWV262095:RXW262114 SGR262095:SHS262114 SQN262095:SRO262114 TAJ262095:TBK262114 TKF262095:TLG262114 TUB262095:TVC262114 UDX262095:UEY262114 UNT262095:UOU262114 UXP262095:UYQ262114 VHL262095:VIM262114 VRH262095:VSI262114 WBD262095:WCE262114 WKZ262095:WMA262114 WUV262095:WVW262114 IJ327631:JK327650 SF327631:TG327650 ACB327631:ADC327650 ALX327631:AMY327650 AVT327631:AWU327650 BFP327631:BGQ327650 BPL327631:BQM327650 BZH327631:CAI327650 CJD327631:CKE327650 CSZ327631:CUA327650 DCV327631:DDW327650 DMR327631:DNS327650 DWN327631:DXO327650 EGJ327631:EHK327650 EQF327631:ERG327650 FAB327631:FBC327650 FJX327631:FKY327650 FTT327631:FUU327650 GDP327631:GEQ327650 GNL327631:GOM327650 GXH327631:GYI327650 HHD327631:HIE327650 HQZ327631:HSA327650 IAV327631:IBW327650 IKR327631:ILS327650 IUN327631:IVO327650 JEJ327631:JFK327650 JOF327631:JPG327650 JYB327631:JZC327650 KHX327631:KIY327650 KRT327631:KSU327650 LBP327631:LCQ327650 LLL327631:LMM327650 LVH327631:LWI327650 MFD327631:MGE327650 MOZ327631:MQA327650 MYV327631:MZW327650 NIR327631:NJS327650 NSN327631:NTO327650 OCJ327631:ODK327650 OMF327631:ONG327650 OWB327631:OXC327650 PFX327631:PGY327650 PPT327631:PQU327650 PZP327631:QAQ327650 QJL327631:QKM327650 QTH327631:QUI327650 RDD327631:REE327650 RMZ327631:ROA327650 RWV327631:RXW327650 SGR327631:SHS327650 SQN327631:SRO327650 TAJ327631:TBK327650 TKF327631:TLG327650 TUB327631:TVC327650 UDX327631:UEY327650 UNT327631:UOU327650 UXP327631:UYQ327650 VHL327631:VIM327650 VRH327631:VSI327650 WBD327631:WCE327650 WKZ327631:WMA327650 WUV327631:WVW327650 IJ393167:JK393186 SF393167:TG393186 ACB393167:ADC393186 ALX393167:AMY393186 AVT393167:AWU393186 BFP393167:BGQ393186 BPL393167:BQM393186 BZH393167:CAI393186 CJD393167:CKE393186 CSZ393167:CUA393186 DCV393167:DDW393186 DMR393167:DNS393186 DWN393167:DXO393186 EGJ393167:EHK393186 EQF393167:ERG393186 FAB393167:FBC393186 FJX393167:FKY393186 FTT393167:FUU393186 GDP393167:GEQ393186 GNL393167:GOM393186 GXH393167:GYI393186 HHD393167:HIE393186 HQZ393167:HSA393186 IAV393167:IBW393186 IKR393167:ILS393186 IUN393167:IVO393186 JEJ393167:JFK393186 JOF393167:JPG393186 JYB393167:JZC393186 KHX393167:KIY393186 KRT393167:KSU393186 LBP393167:LCQ393186 LLL393167:LMM393186 LVH393167:LWI393186 MFD393167:MGE393186 MOZ393167:MQA393186 MYV393167:MZW393186 NIR393167:NJS393186 NSN393167:NTO393186 OCJ393167:ODK393186 OMF393167:ONG393186 OWB393167:OXC393186 PFX393167:PGY393186 PPT393167:PQU393186 PZP393167:QAQ393186 QJL393167:QKM393186 QTH393167:QUI393186 RDD393167:REE393186 RMZ393167:ROA393186 RWV393167:RXW393186 SGR393167:SHS393186 SQN393167:SRO393186 TAJ393167:TBK393186 TKF393167:TLG393186 TUB393167:TVC393186 UDX393167:UEY393186 UNT393167:UOU393186 UXP393167:UYQ393186 VHL393167:VIM393186 VRH393167:VSI393186 WBD393167:WCE393186 WKZ393167:WMA393186 WUV393167:WVW393186 IJ458703:JK458722 SF458703:TG458722 ACB458703:ADC458722 ALX458703:AMY458722 AVT458703:AWU458722 BFP458703:BGQ458722 BPL458703:BQM458722 BZH458703:CAI458722 CJD458703:CKE458722 CSZ458703:CUA458722 DCV458703:DDW458722 DMR458703:DNS458722 DWN458703:DXO458722 EGJ458703:EHK458722 EQF458703:ERG458722 FAB458703:FBC458722 FJX458703:FKY458722 FTT458703:FUU458722 GDP458703:GEQ458722 GNL458703:GOM458722 GXH458703:GYI458722 HHD458703:HIE458722 HQZ458703:HSA458722 IAV458703:IBW458722 IKR458703:ILS458722 IUN458703:IVO458722 JEJ458703:JFK458722 JOF458703:JPG458722 JYB458703:JZC458722 KHX458703:KIY458722 KRT458703:KSU458722 LBP458703:LCQ458722 LLL458703:LMM458722 LVH458703:LWI458722 MFD458703:MGE458722 MOZ458703:MQA458722 MYV458703:MZW458722 NIR458703:NJS458722 NSN458703:NTO458722 OCJ458703:ODK458722 OMF458703:ONG458722 OWB458703:OXC458722 PFX458703:PGY458722 PPT458703:PQU458722 PZP458703:QAQ458722 QJL458703:QKM458722 QTH458703:QUI458722 RDD458703:REE458722 RMZ458703:ROA458722 RWV458703:RXW458722 SGR458703:SHS458722 SQN458703:SRO458722 TAJ458703:TBK458722 TKF458703:TLG458722 TUB458703:TVC458722 UDX458703:UEY458722 UNT458703:UOU458722 UXP458703:UYQ458722 VHL458703:VIM458722 VRH458703:VSI458722 WBD458703:WCE458722 WKZ458703:WMA458722 WUV458703:WVW458722 IJ524239:JK524258 SF524239:TG524258 ACB524239:ADC524258 ALX524239:AMY524258 AVT524239:AWU524258 BFP524239:BGQ524258 BPL524239:BQM524258 BZH524239:CAI524258 CJD524239:CKE524258 CSZ524239:CUA524258 DCV524239:DDW524258 DMR524239:DNS524258 DWN524239:DXO524258 EGJ524239:EHK524258 EQF524239:ERG524258 FAB524239:FBC524258 FJX524239:FKY524258 FTT524239:FUU524258 GDP524239:GEQ524258 GNL524239:GOM524258 GXH524239:GYI524258 HHD524239:HIE524258 HQZ524239:HSA524258 IAV524239:IBW524258 IKR524239:ILS524258 IUN524239:IVO524258 JEJ524239:JFK524258 JOF524239:JPG524258 JYB524239:JZC524258 KHX524239:KIY524258 KRT524239:KSU524258 LBP524239:LCQ524258 LLL524239:LMM524258 LVH524239:LWI524258 MFD524239:MGE524258 MOZ524239:MQA524258 MYV524239:MZW524258 NIR524239:NJS524258 NSN524239:NTO524258 OCJ524239:ODK524258 OMF524239:ONG524258 OWB524239:OXC524258 PFX524239:PGY524258 PPT524239:PQU524258 PZP524239:QAQ524258 QJL524239:QKM524258 QTH524239:QUI524258 RDD524239:REE524258 RMZ524239:ROA524258 RWV524239:RXW524258 SGR524239:SHS524258 SQN524239:SRO524258 TAJ524239:TBK524258 TKF524239:TLG524258 TUB524239:TVC524258 UDX524239:UEY524258 UNT524239:UOU524258 UXP524239:UYQ524258 VHL524239:VIM524258 VRH524239:VSI524258 WBD524239:WCE524258 WKZ524239:WMA524258 WUV524239:WVW524258 IJ589775:JK589794 SF589775:TG589794 ACB589775:ADC589794 ALX589775:AMY589794 AVT589775:AWU589794 BFP589775:BGQ589794 BPL589775:BQM589794 BZH589775:CAI589794 CJD589775:CKE589794 CSZ589775:CUA589794 DCV589775:DDW589794 DMR589775:DNS589794 DWN589775:DXO589794 EGJ589775:EHK589794 EQF589775:ERG589794 FAB589775:FBC589794 FJX589775:FKY589794 FTT589775:FUU589794 GDP589775:GEQ589794 GNL589775:GOM589794 GXH589775:GYI589794 HHD589775:HIE589794 HQZ589775:HSA589794 IAV589775:IBW589794 IKR589775:ILS589794 IUN589775:IVO589794 JEJ589775:JFK589794 JOF589775:JPG589794 JYB589775:JZC589794 KHX589775:KIY589794 KRT589775:KSU589794 LBP589775:LCQ589794 LLL589775:LMM589794 LVH589775:LWI589794 MFD589775:MGE589794 MOZ589775:MQA589794 MYV589775:MZW589794 NIR589775:NJS589794 NSN589775:NTO589794 OCJ589775:ODK589794 OMF589775:ONG589794 OWB589775:OXC589794 PFX589775:PGY589794 PPT589775:PQU589794 PZP589775:QAQ589794 QJL589775:QKM589794 QTH589775:QUI589794 RDD589775:REE589794 RMZ589775:ROA589794 RWV589775:RXW589794 SGR589775:SHS589794 SQN589775:SRO589794 TAJ589775:TBK589794 TKF589775:TLG589794 TUB589775:TVC589794 UDX589775:UEY589794 UNT589775:UOU589794 UXP589775:UYQ589794 VHL589775:VIM589794 VRH589775:VSI589794 WBD589775:WCE589794 WKZ589775:WMA589794 WUV589775:WVW589794 IJ655311:JK655330 SF655311:TG655330 ACB655311:ADC655330 ALX655311:AMY655330 AVT655311:AWU655330 BFP655311:BGQ655330 BPL655311:BQM655330 BZH655311:CAI655330 CJD655311:CKE655330 CSZ655311:CUA655330 DCV655311:DDW655330 DMR655311:DNS655330 DWN655311:DXO655330 EGJ655311:EHK655330 EQF655311:ERG655330 FAB655311:FBC655330 FJX655311:FKY655330 FTT655311:FUU655330 GDP655311:GEQ655330 GNL655311:GOM655330 GXH655311:GYI655330 HHD655311:HIE655330 HQZ655311:HSA655330 IAV655311:IBW655330 IKR655311:ILS655330 IUN655311:IVO655330 JEJ655311:JFK655330 JOF655311:JPG655330 JYB655311:JZC655330 KHX655311:KIY655330 KRT655311:KSU655330 LBP655311:LCQ655330 LLL655311:LMM655330 LVH655311:LWI655330 MFD655311:MGE655330 MOZ655311:MQA655330 MYV655311:MZW655330 NIR655311:NJS655330 NSN655311:NTO655330 OCJ655311:ODK655330 OMF655311:ONG655330 OWB655311:OXC655330 PFX655311:PGY655330 PPT655311:PQU655330 PZP655311:QAQ655330 QJL655311:QKM655330 QTH655311:QUI655330 RDD655311:REE655330 RMZ655311:ROA655330 RWV655311:RXW655330 SGR655311:SHS655330 SQN655311:SRO655330 TAJ655311:TBK655330 TKF655311:TLG655330 TUB655311:TVC655330 UDX655311:UEY655330 UNT655311:UOU655330 UXP655311:UYQ655330 VHL655311:VIM655330 VRH655311:VSI655330 WBD655311:WCE655330 WKZ655311:WMA655330 WUV655311:WVW655330 IJ720847:JK720866 SF720847:TG720866 ACB720847:ADC720866 ALX720847:AMY720866 AVT720847:AWU720866 BFP720847:BGQ720866 BPL720847:BQM720866 BZH720847:CAI720866 CJD720847:CKE720866 CSZ720847:CUA720866 DCV720847:DDW720866 DMR720847:DNS720866 DWN720847:DXO720866 EGJ720847:EHK720866 EQF720847:ERG720866 FAB720847:FBC720866 FJX720847:FKY720866 FTT720847:FUU720866 GDP720847:GEQ720866 GNL720847:GOM720866 GXH720847:GYI720866 HHD720847:HIE720866 HQZ720847:HSA720866 IAV720847:IBW720866 IKR720847:ILS720866 IUN720847:IVO720866 JEJ720847:JFK720866 JOF720847:JPG720866 JYB720847:JZC720866 KHX720847:KIY720866 KRT720847:KSU720866 LBP720847:LCQ720866 LLL720847:LMM720866 LVH720847:LWI720866 MFD720847:MGE720866 MOZ720847:MQA720866 MYV720847:MZW720866 NIR720847:NJS720866 NSN720847:NTO720866 OCJ720847:ODK720866 OMF720847:ONG720866 OWB720847:OXC720866 PFX720847:PGY720866 PPT720847:PQU720866 PZP720847:QAQ720866 QJL720847:QKM720866 QTH720847:QUI720866 RDD720847:REE720866 RMZ720847:ROA720866 RWV720847:RXW720866 SGR720847:SHS720866 SQN720847:SRO720866 TAJ720847:TBK720866 TKF720847:TLG720866 TUB720847:TVC720866 UDX720847:UEY720866 UNT720847:UOU720866 UXP720847:UYQ720866 VHL720847:VIM720866 VRH720847:VSI720866 WBD720847:WCE720866 WKZ720847:WMA720866 WUV720847:WVW720866 IJ786383:JK786402 SF786383:TG786402 ACB786383:ADC786402 ALX786383:AMY786402 AVT786383:AWU786402 BFP786383:BGQ786402 BPL786383:BQM786402 BZH786383:CAI786402 CJD786383:CKE786402 CSZ786383:CUA786402 DCV786383:DDW786402 DMR786383:DNS786402 DWN786383:DXO786402 EGJ786383:EHK786402 EQF786383:ERG786402 FAB786383:FBC786402 FJX786383:FKY786402 FTT786383:FUU786402 GDP786383:GEQ786402 GNL786383:GOM786402 GXH786383:GYI786402 HHD786383:HIE786402 HQZ786383:HSA786402 IAV786383:IBW786402 IKR786383:ILS786402 IUN786383:IVO786402 JEJ786383:JFK786402 JOF786383:JPG786402 JYB786383:JZC786402 KHX786383:KIY786402 KRT786383:KSU786402 LBP786383:LCQ786402 LLL786383:LMM786402 LVH786383:LWI786402 MFD786383:MGE786402 MOZ786383:MQA786402 MYV786383:MZW786402 NIR786383:NJS786402 NSN786383:NTO786402 OCJ786383:ODK786402 OMF786383:ONG786402 OWB786383:OXC786402 PFX786383:PGY786402 PPT786383:PQU786402 PZP786383:QAQ786402 QJL786383:QKM786402 QTH786383:QUI786402 RDD786383:REE786402 RMZ786383:ROA786402 RWV786383:RXW786402 SGR786383:SHS786402 SQN786383:SRO786402 TAJ786383:TBK786402 TKF786383:TLG786402 TUB786383:TVC786402 UDX786383:UEY786402 UNT786383:UOU786402 UXP786383:UYQ786402 VHL786383:VIM786402 VRH786383:VSI786402 WBD786383:WCE786402 WKZ786383:WMA786402 WUV786383:WVW786402 IJ851919:JK851938 SF851919:TG851938 ACB851919:ADC851938 ALX851919:AMY851938 AVT851919:AWU851938 BFP851919:BGQ851938 BPL851919:BQM851938 BZH851919:CAI851938 CJD851919:CKE851938 CSZ851919:CUA851938 DCV851919:DDW851938 DMR851919:DNS851938 DWN851919:DXO851938 EGJ851919:EHK851938 EQF851919:ERG851938 FAB851919:FBC851938 FJX851919:FKY851938 FTT851919:FUU851938 GDP851919:GEQ851938 GNL851919:GOM851938 GXH851919:GYI851938 HHD851919:HIE851938 HQZ851919:HSA851938 IAV851919:IBW851938 IKR851919:ILS851938 IUN851919:IVO851938 JEJ851919:JFK851938 JOF851919:JPG851938 JYB851919:JZC851938 KHX851919:KIY851938 KRT851919:KSU851938 LBP851919:LCQ851938 LLL851919:LMM851938 LVH851919:LWI851938 MFD851919:MGE851938 MOZ851919:MQA851938 MYV851919:MZW851938 NIR851919:NJS851938 NSN851919:NTO851938 OCJ851919:ODK851938 OMF851919:ONG851938 OWB851919:OXC851938 PFX851919:PGY851938 PPT851919:PQU851938 PZP851919:QAQ851938 QJL851919:QKM851938 QTH851919:QUI851938 RDD851919:REE851938 RMZ851919:ROA851938 RWV851919:RXW851938 SGR851919:SHS851938 SQN851919:SRO851938 TAJ851919:TBK851938 TKF851919:TLG851938 TUB851919:TVC851938 UDX851919:UEY851938 UNT851919:UOU851938 UXP851919:UYQ851938 VHL851919:VIM851938 VRH851919:VSI851938 WBD851919:WCE851938 WKZ851919:WMA851938 WUV851919:WVW851938 IJ917455:JK917474 SF917455:TG917474 ACB917455:ADC917474 ALX917455:AMY917474 AVT917455:AWU917474 BFP917455:BGQ917474 BPL917455:BQM917474 BZH917455:CAI917474 CJD917455:CKE917474 CSZ917455:CUA917474 DCV917455:DDW917474 DMR917455:DNS917474 DWN917455:DXO917474 EGJ917455:EHK917474 EQF917455:ERG917474 FAB917455:FBC917474 FJX917455:FKY917474 FTT917455:FUU917474 GDP917455:GEQ917474 GNL917455:GOM917474 GXH917455:GYI917474 HHD917455:HIE917474 HQZ917455:HSA917474 IAV917455:IBW917474 IKR917455:ILS917474 IUN917455:IVO917474 JEJ917455:JFK917474 JOF917455:JPG917474 JYB917455:JZC917474 KHX917455:KIY917474 KRT917455:KSU917474 LBP917455:LCQ917474 LLL917455:LMM917474 LVH917455:LWI917474 MFD917455:MGE917474 MOZ917455:MQA917474 MYV917455:MZW917474 NIR917455:NJS917474 NSN917455:NTO917474 OCJ917455:ODK917474 OMF917455:ONG917474 OWB917455:OXC917474 PFX917455:PGY917474 PPT917455:PQU917474 PZP917455:QAQ917474 QJL917455:QKM917474 QTH917455:QUI917474 RDD917455:REE917474 RMZ917455:ROA917474 RWV917455:RXW917474 SGR917455:SHS917474 SQN917455:SRO917474 TAJ917455:TBK917474 TKF917455:TLG917474 TUB917455:TVC917474 UDX917455:UEY917474 UNT917455:UOU917474 UXP917455:UYQ917474 VHL917455:VIM917474 VRH917455:VSI917474 WBD917455:WCE917474 WKZ917455:WMA917474 WUV917455:WVW917474 IJ982991:JK983010 SF982991:TG983010 ACB982991:ADC983010 ALX982991:AMY983010 AVT982991:AWU983010 BFP982991:BGQ983010 BPL982991:BQM983010 BZH982991:CAI983010 CJD982991:CKE983010 CSZ982991:CUA983010 DCV982991:DDW983010 DMR982991:DNS983010 DWN982991:DXO983010 EGJ982991:EHK983010 EQF982991:ERG983010 FAB982991:FBC983010 FJX982991:FKY983010 FTT982991:FUU983010 GDP982991:GEQ983010 GNL982991:GOM983010 GXH982991:GYI983010 HHD982991:HIE983010 HQZ982991:HSA983010 IAV982991:IBW983010 IKR982991:ILS983010 IUN982991:IVO983010 JEJ982991:JFK983010 JOF982991:JPG983010 JYB982991:JZC983010 KHX982991:KIY983010 KRT982991:KSU983010 LBP982991:LCQ983010 LLL982991:LMM983010 LVH982991:LWI983010 MFD982991:MGE983010 MOZ982991:MQA983010 MYV982991:MZW983010 NIR982991:NJS983010 NSN982991:NTO983010 OCJ982991:ODK983010 OMF982991:ONG983010 OWB982991:OXC983010 PFX982991:PGY983010 PPT982991:PQU983010 PZP982991:QAQ983010 QJL982991:QKM983010 QTH982991:QUI983010 RDD982991:REE983010 RMZ982991:ROA983010 RWV982991:RXW983010 SGR982991:SHS983010 SQN982991:SRO983010 TAJ982991:TBK983010 TKF982991:TLG983010 TUB982991:TVC983010 UDX982991:UEY983010 UNT982991:UOU983010 UXP982991:UYQ983010 VHL982991:VIM983010 WKZ982991:WMA983010 K982992:W983011 K917456:W917475 K851920:W851939 K786384:W786403 K720848:W720867 K655312:W655331 K589776:W589795 K524240:W524259 K458704:W458723 K393168:W393187 K327632:W327651 K262096:W262115 K196560:W196579 K131024:W131043 K65488:W65507" xr:uid="{00000000-0002-0000-1300-000004000000}">
      <formula1>IF(#REF!="×","")</formula1>
    </dataValidation>
    <dataValidation showErrorMessage="1" sqref="G7:G36" xr:uid="{00000000-0002-0000-1300-000005000000}"/>
  </dataValidations>
  <printOptions horizontalCentered="1"/>
  <pageMargins left="0.78740157480314965" right="0.78740157480314965" top="0.59055118110236227" bottom="0.59055118110236227" header="0.51181102362204722" footer="0.51181102362204722"/>
  <pageSetup paperSize="9" scale="5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5" tint="0.79998168889431442"/>
  </sheetPr>
  <dimension ref="A1:H20"/>
  <sheetViews>
    <sheetView showGridLines="0" view="pageBreakPreview" zoomScale="85" zoomScaleNormal="100" zoomScaleSheetLayoutView="85" workbookViewId="0"/>
  </sheetViews>
  <sheetFormatPr defaultColWidth="9" defaultRowHeight="18" customHeight="1"/>
  <cols>
    <col min="1" max="1" width="5" style="389" customWidth="1"/>
    <col min="2" max="2" width="15.6640625" style="389" customWidth="1"/>
    <col min="3" max="3" width="14.6640625" style="389" customWidth="1"/>
    <col min="4" max="4" width="22" style="389" customWidth="1"/>
    <col min="5" max="8" width="13.77734375" style="389" customWidth="1"/>
    <col min="9" max="16384" width="9" style="389"/>
  </cols>
  <sheetData>
    <row r="1" spans="1:8" ht="18" customHeight="1" thickBot="1">
      <c r="A1" s="491" t="s">
        <v>430</v>
      </c>
      <c r="B1" s="492"/>
      <c r="C1" s="492"/>
      <c r="D1" s="492"/>
      <c r="E1" s="492"/>
      <c r="F1" s="492"/>
      <c r="G1" s="492"/>
      <c r="H1" s="492"/>
    </row>
    <row r="2" spans="1:8" ht="18" customHeight="1" thickBot="1">
      <c r="A2" s="492"/>
      <c r="B2" s="492"/>
      <c r="C2" s="492"/>
      <c r="D2" s="493" t="s">
        <v>222</v>
      </c>
      <c r="E2" s="2228">
        <f>'【様式４】加算人数認定（加算Ⅲ）(R5)'!U8</f>
        <v>0</v>
      </c>
      <c r="F2" s="2229"/>
      <c r="G2" s="2229"/>
      <c r="H2" s="2230"/>
    </row>
    <row r="3" spans="1:8" ht="18" customHeight="1">
      <c r="A3" s="492"/>
      <c r="B3" s="492"/>
      <c r="C3" s="492"/>
      <c r="D3" s="492"/>
      <c r="E3" s="492"/>
      <c r="F3" s="492"/>
      <c r="G3" s="492"/>
      <c r="H3" s="492"/>
    </row>
    <row r="4" spans="1:8" ht="18" customHeight="1">
      <c r="A4" s="2231" t="s">
        <v>262</v>
      </c>
      <c r="B4" s="2231"/>
      <c r="C4" s="2231"/>
      <c r="D4" s="2231"/>
      <c r="E4" s="2231"/>
      <c r="F4" s="2231"/>
      <c r="G4" s="2231"/>
      <c r="H4" s="1175"/>
    </row>
    <row r="5" spans="1:8" ht="18" customHeight="1" thickBot="1">
      <c r="A5" s="494"/>
      <c r="B5" s="494"/>
      <c r="C5" s="494"/>
      <c r="D5" s="494"/>
      <c r="E5" s="494"/>
      <c r="F5" s="494"/>
      <c r="G5" s="494"/>
      <c r="H5" s="494"/>
    </row>
    <row r="6" spans="1:8" s="1" customFormat="1" ht="39.9" customHeight="1">
      <c r="A6" s="1567" t="s">
        <v>263</v>
      </c>
      <c r="B6" s="1569" t="s">
        <v>264</v>
      </c>
      <c r="C6" s="1569" t="s">
        <v>265</v>
      </c>
      <c r="D6" s="1569" t="s">
        <v>266</v>
      </c>
      <c r="E6" s="1571" t="s">
        <v>461</v>
      </c>
      <c r="F6" s="1030"/>
      <c r="G6" s="1571" t="s">
        <v>462</v>
      </c>
      <c r="H6" s="1327"/>
    </row>
    <row r="7" spans="1:8" s="1" customFormat="1" ht="56.1" customHeight="1" thickBot="1">
      <c r="A7" s="1568"/>
      <c r="B7" s="1570"/>
      <c r="C7" s="1570"/>
      <c r="D7" s="1570"/>
      <c r="E7" s="301"/>
      <c r="F7" s="223" t="s">
        <v>463</v>
      </c>
      <c r="G7" s="301"/>
      <c r="H7" s="224" t="s">
        <v>463</v>
      </c>
    </row>
    <row r="8" spans="1:8" ht="18" customHeight="1">
      <c r="A8" s="495" t="s">
        <v>269</v>
      </c>
      <c r="B8" s="496" t="s">
        <v>270</v>
      </c>
      <c r="C8" s="496" t="s">
        <v>271</v>
      </c>
      <c r="D8" s="496" t="s">
        <v>272</v>
      </c>
      <c r="E8" s="497">
        <v>200000</v>
      </c>
      <c r="F8" s="540"/>
      <c r="G8" s="523"/>
      <c r="H8" s="543"/>
    </row>
    <row r="9" spans="1:8" ht="18" customHeight="1">
      <c r="A9" s="500"/>
      <c r="B9" s="501"/>
      <c r="C9" s="501"/>
      <c r="D9" s="501"/>
      <c r="E9" s="502"/>
      <c r="F9" s="541"/>
      <c r="G9" s="524"/>
      <c r="H9" s="544"/>
    </row>
    <row r="10" spans="1:8" ht="18" customHeight="1">
      <c r="A10" s="500"/>
      <c r="B10" s="501"/>
      <c r="C10" s="501"/>
      <c r="D10" s="501"/>
      <c r="E10" s="502"/>
      <c r="F10" s="541"/>
      <c r="G10" s="524"/>
      <c r="H10" s="544"/>
    </row>
    <row r="11" spans="1:8" ht="18" customHeight="1">
      <c r="A11" s="500"/>
      <c r="B11" s="501"/>
      <c r="C11" s="501"/>
      <c r="D11" s="501"/>
      <c r="E11" s="502"/>
      <c r="F11" s="541"/>
      <c r="G11" s="524"/>
      <c r="H11" s="544"/>
    </row>
    <row r="12" spans="1:8" ht="18" customHeight="1">
      <c r="A12" s="500"/>
      <c r="B12" s="501"/>
      <c r="C12" s="501"/>
      <c r="D12" s="501"/>
      <c r="E12" s="502"/>
      <c r="F12" s="541"/>
      <c r="G12" s="524"/>
      <c r="H12" s="544"/>
    </row>
    <row r="13" spans="1:8" ht="18" customHeight="1">
      <c r="A13" s="500"/>
      <c r="B13" s="501"/>
      <c r="C13" s="501"/>
      <c r="D13" s="501"/>
      <c r="E13" s="502"/>
      <c r="F13" s="541"/>
      <c r="G13" s="524"/>
      <c r="H13" s="544"/>
    </row>
    <row r="14" spans="1:8" ht="18" customHeight="1">
      <c r="A14" s="500"/>
      <c r="B14" s="501"/>
      <c r="C14" s="501"/>
      <c r="D14" s="501"/>
      <c r="E14" s="502"/>
      <c r="F14" s="541"/>
      <c r="G14" s="524"/>
      <c r="H14" s="544"/>
    </row>
    <row r="15" spans="1:8" ht="18" customHeight="1">
      <c r="A15" s="500"/>
      <c r="B15" s="501"/>
      <c r="C15" s="501"/>
      <c r="D15" s="501"/>
      <c r="E15" s="502"/>
      <c r="F15" s="541"/>
      <c r="G15" s="524"/>
      <c r="H15" s="544"/>
    </row>
    <row r="16" spans="1:8" ht="18" customHeight="1">
      <c r="A16" s="500"/>
      <c r="B16" s="501"/>
      <c r="C16" s="501"/>
      <c r="D16" s="501"/>
      <c r="E16" s="502"/>
      <c r="F16" s="541"/>
      <c r="G16" s="524"/>
      <c r="H16" s="544"/>
    </row>
    <row r="17" spans="1:8" ht="18" customHeight="1" thickBot="1">
      <c r="A17" s="503"/>
      <c r="B17" s="504"/>
      <c r="C17" s="504"/>
      <c r="D17" s="504"/>
      <c r="E17" s="505"/>
      <c r="F17" s="542"/>
      <c r="G17" s="525"/>
      <c r="H17" s="545"/>
    </row>
    <row r="18" spans="1:8" ht="18" customHeight="1" thickBot="1">
      <c r="A18" s="2232" t="s">
        <v>273</v>
      </c>
      <c r="B18" s="2233"/>
      <c r="C18" s="2233"/>
      <c r="D18" s="2234"/>
      <c r="E18" s="506">
        <f>SUM(E9:E17)</f>
        <v>0</v>
      </c>
      <c r="F18" s="653">
        <f t="shared" ref="F18:H18" si="0">SUM(F9:F17)</f>
        <v>0</v>
      </c>
      <c r="G18" s="653">
        <f t="shared" si="0"/>
        <v>0</v>
      </c>
      <c r="H18" s="654">
        <f t="shared" si="0"/>
        <v>0</v>
      </c>
    </row>
    <row r="19" spans="1:8" ht="18" customHeight="1">
      <c r="A19" s="498" t="s">
        <v>193</v>
      </c>
      <c r="B19" s="2224" t="s">
        <v>431</v>
      </c>
      <c r="C19" s="2224"/>
      <c r="D19" s="2224"/>
      <c r="E19" s="2224"/>
      <c r="F19" s="2224"/>
      <c r="G19" s="2224"/>
      <c r="H19" s="2225"/>
    </row>
    <row r="20" spans="1:8" ht="18" customHeight="1">
      <c r="A20" s="499"/>
      <c r="B20" s="2226"/>
      <c r="C20" s="2226"/>
      <c r="D20" s="2226"/>
      <c r="E20" s="2226"/>
      <c r="F20" s="2226"/>
      <c r="G20" s="2226"/>
      <c r="H20" s="2227"/>
    </row>
  </sheetData>
  <sheetProtection insertColumns="0" insertRows="0"/>
  <mergeCells count="10">
    <mergeCell ref="B19:H20"/>
    <mergeCell ref="E2:H2"/>
    <mergeCell ref="A4:H4"/>
    <mergeCell ref="A18:D18"/>
    <mergeCell ref="A6:A7"/>
    <mergeCell ref="B6:B7"/>
    <mergeCell ref="C6:C7"/>
    <mergeCell ref="D6:D7"/>
    <mergeCell ref="E6:F6"/>
    <mergeCell ref="G6:H6"/>
  </mergeCells>
  <phoneticPr fontId="5"/>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C9FF-64E0-44B7-8F33-E549B5ED0E99}">
  <sheetPr>
    <tabColor rgb="FF92D050"/>
  </sheetPr>
  <dimension ref="B1:F64"/>
  <sheetViews>
    <sheetView showGridLines="0" view="pageBreakPreview" zoomScale="80" zoomScaleNormal="80" zoomScaleSheetLayoutView="80" workbookViewId="0">
      <selection activeCell="J10" sqref="J10"/>
    </sheetView>
  </sheetViews>
  <sheetFormatPr defaultRowHeight="13.2"/>
  <cols>
    <col min="1" max="2" width="2.77734375" customWidth="1"/>
    <col min="3" max="3" width="20.77734375" customWidth="1"/>
    <col min="4" max="4" width="15.77734375" customWidth="1"/>
    <col min="5" max="5" width="10.77734375" customWidth="1"/>
    <col min="6" max="6" width="80.77734375" customWidth="1"/>
  </cols>
  <sheetData>
    <row r="1" spans="2:6" ht="21">
      <c r="B1" s="874" t="s">
        <v>953</v>
      </c>
      <c r="C1" s="710"/>
      <c r="D1" s="872"/>
      <c r="E1" s="873"/>
      <c r="F1" s="872"/>
    </row>
    <row r="2" spans="2:6">
      <c r="B2" s="872"/>
      <c r="C2" s="872"/>
      <c r="D2" s="872"/>
      <c r="E2" s="873"/>
      <c r="F2" s="872"/>
    </row>
    <row r="3" spans="2:6" s="710" customFormat="1" ht="19.8" customHeight="1">
      <c r="B3" s="709" t="s">
        <v>952</v>
      </c>
      <c r="C3" s="709"/>
      <c r="E3" s="909"/>
    </row>
    <row r="4" spans="2:6">
      <c r="B4" s="1585" t="s">
        <v>692</v>
      </c>
      <c r="C4" s="1585"/>
      <c r="D4" s="1586"/>
      <c r="E4" s="871" t="s">
        <v>691</v>
      </c>
      <c r="F4" s="870" t="s">
        <v>690</v>
      </c>
    </row>
    <row r="5" spans="2:6" ht="19.95" customHeight="1">
      <c r="B5" s="929" t="s">
        <v>951</v>
      </c>
      <c r="C5" s="956"/>
      <c r="D5" s="956"/>
      <c r="E5" s="956"/>
      <c r="F5" s="957"/>
    </row>
    <row r="6" spans="2:6" ht="40.049999999999997" customHeight="1">
      <c r="B6" s="1704" t="s">
        <v>895</v>
      </c>
      <c r="C6" s="1705"/>
      <c r="D6" s="1705"/>
      <c r="E6" s="930" t="s">
        <v>666</v>
      </c>
      <c r="F6" s="931" t="s">
        <v>950</v>
      </c>
    </row>
    <row r="7" spans="2:6" ht="40.049999999999997" customHeight="1">
      <c r="B7" s="1693" t="s">
        <v>894</v>
      </c>
      <c r="C7" s="1694"/>
      <c r="D7" s="1706"/>
      <c r="E7" s="932" t="s">
        <v>666</v>
      </c>
      <c r="F7" s="933" t="s">
        <v>949</v>
      </c>
    </row>
    <row r="8" spans="2:6" ht="40.049999999999997" customHeight="1">
      <c r="B8" s="934"/>
      <c r="C8" s="1687" t="s">
        <v>892</v>
      </c>
      <c r="D8" s="1707"/>
      <c r="E8" s="935" t="s">
        <v>666</v>
      </c>
      <c r="F8" s="936" t="s">
        <v>948</v>
      </c>
    </row>
    <row r="9" spans="2:6" ht="19.95" customHeight="1">
      <c r="B9" s="1693" t="s">
        <v>806</v>
      </c>
      <c r="C9" s="1694"/>
      <c r="D9" s="1694"/>
      <c r="E9" s="1694"/>
      <c r="F9" s="2245"/>
    </row>
    <row r="10" spans="2:6" ht="63" customHeight="1">
      <c r="B10" s="937"/>
      <c r="C10" s="1674" t="s">
        <v>766</v>
      </c>
      <c r="D10" s="1602"/>
      <c r="E10" s="938" t="s">
        <v>666</v>
      </c>
      <c r="F10" s="939" t="s">
        <v>891</v>
      </c>
    </row>
    <row r="11" spans="2:6" ht="40.049999999999997" customHeight="1">
      <c r="B11" s="862"/>
      <c r="C11" s="1576" t="s">
        <v>852</v>
      </c>
      <c r="D11" s="1577"/>
      <c r="E11" s="891" t="s">
        <v>627</v>
      </c>
      <c r="F11" s="852" t="s">
        <v>804</v>
      </c>
    </row>
    <row r="12" spans="2:6" ht="19.95" customHeight="1">
      <c r="B12" s="1597" t="s">
        <v>803</v>
      </c>
      <c r="C12" s="1826"/>
      <c r="D12" s="1826"/>
      <c r="E12" s="1826"/>
      <c r="F12" s="2242"/>
    </row>
    <row r="13" spans="2:6" ht="40.049999999999997" customHeight="1">
      <c r="B13" s="860"/>
      <c r="C13" s="1572" t="s">
        <v>802</v>
      </c>
      <c r="D13" s="1573"/>
      <c r="E13" s="893" t="s">
        <v>800</v>
      </c>
      <c r="F13" s="895" t="s">
        <v>801</v>
      </c>
    </row>
    <row r="14" spans="2:6" ht="49.95" customHeight="1">
      <c r="B14" s="854"/>
      <c r="C14" s="1607" t="s">
        <v>759</v>
      </c>
      <c r="D14" s="1608"/>
      <c r="E14" s="891" t="s">
        <v>800</v>
      </c>
      <c r="F14" s="928" t="s">
        <v>799</v>
      </c>
    </row>
    <row r="15" spans="2:6" ht="19.95" customHeight="1">
      <c r="B15" s="958" t="s">
        <v>798</v>
      </c>
      <c r="C15" s="956"/>
      <c r="D15" s="956"/>
      <c r="E15" s="956"/>
      <c r="F15" s="957"/>
    </row>
    <row r="16" spans="2:6" ht="49.95" customHeight="1">
      <c r="B16" s="1970" t="s">
        <v>947</v>
      </c>
      <c r="C16" s="2243"/>
      <c r="D16" s="2244"/>
      <c r="E16" s="940" t="s">
        <v>666</v>
      </c>
      <c r="F16" s="941" t="s">
        <v>946</v>
      </c>
    </row>
    <row r="17" spans="2:6" ht="100.2" customHeight="1">
      <c r="B17" s="1601" t="s">
        <v>795</v>
      </c>
      <c r="C17" s="1602"/>
      <c r="D17" s="1975"/>
      <c r="E17" s="938" t="s">
        <v>627</v>
      </c>
      <c r="F17" s="939" t="s">
        <v>945</v>
      </c>
    </row>
    <row r="18" spans="2:6" ht="40.049999999999997" customHeight="1">
      <c r="B18" s="1600" t="s">
        <v>944</v>
      </c>
      <c r="C18" s="1703"/>
      <c r="D18" s="1703"/>
      <c r="E18" s="897" t="s">
        <v>627</v>
      </c>
      <c r="F18" s="833" t="s">
        <v>943</v>
      </c>
    </row>
    <row r="19" spans="2:6" ht="19.95" customHeight="1">
      <c r="B19" s="958" t="s">
        <v>942</v>
      </c>
      <c r="C19" s="956"/>
      <c r="D19" s="956"/>
      <c r="E19" s="956"/>
      <c r="F19" s="957"/>
    </row>
    <row r="20" spans="2:6" ht="40.049999999999997" customHeight="1">
      <c r="B20" s="1692" t="s">
        <v>880</v>
      </c>
      <c r="C20" s="1702"/>
      <c r="D20" s="1595"/>
      <c r="E20" s="942" t="s">
        <v>666</v>
      </c>
      <c r="F20" s="1697" t="s">
        <v>941</v>
      </c>
    </row>
    <row r="21" spans="2:6" ht="40.049999999999997" customHeight="1">
      <c r="B21" s="1601" t="s">
        <v>940</v>
      </c>
      <c r="C21" s="1602"/>
      <c r="D21" s="1603"/>
      <c r="E21" s="938" t="s">
        <v>666</v>
      </c>
      <c r="F21" s="1698"/>
    </row>
    <row r="22" spans="2:6" ht="30" customHeight="1">
      <c r="B22" s="1696" t="s">
        <v>787</v>
      </c>
      <c r="C22" s="1696"/>
      <c r="D22" s="1601"/>
      <c r="E22" s="938" t="s">
        <v>666</v>
      </c>
      <c r="F22" s="943" t="s">
        <v>939</v>
      </c>
    </row>
    <row r="23" spans="2:6" ht="30" customHeight="1">
      <c r="B23" s="1696" t="s">
        <v>938</v>
      </c>
      <c r="C23" s="1699"/>
      <c r="D23" s="1700"/>
      <c r="E23" s="938" t="s">
        <v>666</v>
      </c>
      <c r="F23" s="943" t="s">
        <v>937</v>
      </c>
    </row>
    <row r="24" spans="2:6" ht="30" customHeight="1">
      <c r="B24" s="1696" t="s">
        <v>936</v>
      </c>
      <c r="C24" s="1699"/>
      <c r="D24" s="1700"/>
      <c r="E24" s="938" t="s">
        <v>666</v>
      </c>
      <c r="F24" s="943" t="s">
        <v>935</v>
      </c>
    </row>
    <row r="25" spans="2:6" ht="19.95" customHeight="1">
      <c r="B25" s="1696" t="s">
        <v>934</v>
      </c>
      <c r="C25" s="1696"/>
      <c r="D25" s="1601"/>
      <c r="E25" s="938" t="s">
        <v>666</v>
      </c>
      <c r="F25" s="944" t="s">
        <v>955</v>
      </c>
    </row>
    <row r="26" spans="2:6" ht="49.95" customHeight="1">
      <c r="B26" s="1696" t="s">
        <v>933</v>
      </c>
      <c r="C26" s="1696"/>
      <c r="D26" s="1601"/>
      <c r="E26" s="938" t="s">
        <v>666</v>
      </c>
      <c r="F26" s="2238" t="s">
        <v>932</v>
      </c>
    </row>
    <row r="27" spans="2:6" ht="49.95" customHeight="1">
      <c r="B27" s="1696" t="s">
        <v>931</v>
      </c>
      <c r="C27" s="1696"/>
      <c r="D27" s="1601"/>
      <c r="E27" s="938" t="s">
        <v>666</v>
      </c>
      <c r="F27" s="2239"/>
    </row>
    <row r="28" spans="2:6" ht="66.75" customHeight="1">
      <c r="B28" s="1601" t="s">
        <v>930</v>
      </c>
      <c r="C28" s="1602"/>
      <c r="D28" s="1602"/>
      <c r="E28" s="938" t="s">
        <v>666</v>
      </c>
      <c r="F28" s="945" t="s">
        <v>929</v>
      </c>
    </row>
    <row r="29" spans="2:6" ht="30" customHeight="1">
      <c r="B29" s="1696" t="s">
        <v>928</v>
      </c>
      <c r="C29" s="1696"/>
      <c r="D29" s="1601"/>
      <c r="E29" s="938" t="s">
        <v>666</v>
      </c>
      <c r="F29" s="943" t="s">
        <v>927</v>
      </c>
    </row>
    <row r="30" spans="2:6" ht="19.95" customHeight="1">
      <c r="B30" s="958" t="s">
        <v>777</v>
      </c>
      <c r="C30" s="956"/>
      <c r="D30" s="956"/>
      <c r="E30" s="956"/>
      <c r="F30" s="957"/>
    </row>
    <row r="31" spans="2:6" ht="19.95" customHeight="1">
      <c r="B31" s="1969" t="s">
        <v>776</v>
      </c>
      <c r="C31" s="1969"/>
      <c r="D31" s="1970"/>
      <c r="E31" s="940" t="s">
        <v>666</v>
      </c>
      <c r="F31" s="2236" t="s">
        <v>926</v>
      </c>
    </row>
    <row r="32" spans="2:6" ht="19.95" customHeight="1">
      <c r="B32" s="1696" t="s">
        <v>774</v>
      </c>
      <c r="C32" s="1696"/>
      <c r="D32" s="1601"/>
      <c r="E32" s="938" t="s">
        <v>666</v>
      </c>
      <c r="F32" s="2236"/>
    </row>
    <row r="33" spans="2:6" ht="19.95" customHeight="1">
      <c r="B33" s="1696" t="s">
        <v>773</v>
      </c>
      <c r="C33" s="1696"/>
      <c r="D33" s="1601"/>
      <c r="E33" s="938" t="s">
        <v>666</v>
      </c>
      <c r="F33" s="2236"/>
    </row>
    <row r="34" spans="2:6" ht="19.95" customHeight="1">
      <c r="B34" s="1690" t="s">
        <v>772</v>
      </c>
      <c r="C34" s="1690"/>
      <c r="D34" s="1677"/>
      <c r="E34" s="930" t="s">
        <v>666</v>
      </c>
      <c r="F34" s="2237"/>
    </row>
    <row r="35" spans="2:6" ht="19.95" customHeight="1">
      <c r="B35" s="929" t="s">
        <v>925</v>
      </c>
      <c r="C35" s="956"/>
      <c r="D35" s="956"/>
      <c r="E35" s="956"/>
      <c r="F35" s="957"/>
    </row>
    <row r="36" spans="2:6" ht="49.95" customHeight="1">
      <c r="B36" s="1691" t="s">
        <v>856</v>
      </c>
      <c r="C36" s="1691"/>
      <c r="D36" s="1692"/>
      <c r="E36" s="942" t="s">
        <v>666</v>
      </c>
      <c r="F36" s="946" t="s">
        <v>924</v>
      </c>
    </row>
    <row r="37" spans="2:6" ht="49.95" customHeight="1">
      <c r="B37" s="947"/>
      <c r="C37" s="1674" t="s">
        <v>923</v>
      </c>
      <c r="D37" s="1602"/>
      <c r="E37" s="938" t="s">
        <v>627</v>
      </c>
      <c r="F37" s="939" t="s">
        <v>922</v>
      </c>
    </row>
    <row r="38" spans="2:6" ht="40.049999999999997" customHeight="1">
      <c r="B38" s="948"/>
      <c r="C38" s="1674"/>
      <c r="D38" s="1602"/>
      <c r="E38" s="938" t="s">
        <v>666</v>
      </c>
      <c r="F38" s="939" t="s">
        <v>921</v>
      </c>
    </row>
    <row r="39" spans="2:6" ht="19.95" customHeight="1">
      <c r="B39" s="1963" t="s">
        <v>767</v>
      </c>
      <c r="C39" s="1602"/>
      <c r="D39" s="1602"/>
      <c r="E39" s="949"/>
      <c r="F39" s="939"/>
    </row>
    <row r="40" spans="2:6" ht="49.95" customHeight="1">
      <c r="B40" s="937"/>
      <c r="C40" s="1674" t="s">
        <v>766</v>
      </c>
      <c r="D40" s="1602"/>
      <c r="E40" s="938" t="s">
        <v>666</v>
      </c>
      <c r="F40" s="939" t="s">
        <v>920</v>
      </c>
    </row>
    <row r="41" spans="2:6" ht="40.049999999999997" customHeight="1">
      <c r="B41" s="948"/>
      <c r="C41" s="1674" t="s">
        <v>852</v>
      </c>
      <c r="D41" s="1602"/>
      <c r="E41" s="938" t="s">
        <v>627</v>
      </c>
      <c r="F41" s="939" t="s">
        <v>919</v>
      </c>
    </row>
    <row r="42" spans="2:6" ht="64.2" customHeight="1">
      <c r="B42" s="1591" t="s">
        <v>918</v>
      </c>
      <c r="C42" s="1575"/>
      <c r="D42" s="1575"/>
      <c r="E42" s="893" t="s">
        <v>627</v>
      </c>
      <c r="F42" s="855" t="s">
        <v>849</v>
      </c>
    </row>
    <row r="43" spans="2:6" ht="79.2" customHeight="1">
      <c r="B43" s="1600" t="s">
        <v>759</v>
      </c>
      <c r="C43" s="1703"/>
      <c r="D43" s="1703"/>
      <c r="E43" s="897" t="s">
        <v>917</v>
      </c>
      <c r="F43" s="833" t="s">
        <v>916</v>
      </c>
    </row>
    <row r="44" spans="2:6" ht="19.95" customHeight="1">
      <c r="B44" s="832"/>
      <c r="C44" s="832"/>
      <c r="D44" s="832"/>
      <c r="E44" s="888"/>
      <c r="F44" s="828"/>
    </row>
    <row r="45" spans="2:6" s="710" customFormat="1" ht="19.95" customHeight="1">
      <c r="B45" s="900" t="s">
        <v>915</v>
      </c>
      <c r="C45" s="900"/>
      <c r="D45" s="883"/>
      <c r="E45" s="884"/>
      <c r="F45" s="883"/>
    </row>
    <row r="46" spans="2:6">
      <c r="B46" s="1585" t="s">
        <v>692</v>
      </c>
      <c r="C46" s="1585"/>
      <c r="D46" s="1586"/>
      <c r="E46" s="871" t="s">
        <v>691</v>
      </c>
      <c r="F46" s="870" t="s">
        <v>690</v>
      </c>
    </row>
    <row r="47" spans="2:6" ht="40.049999999999997" customHeight="1">
      <c r="B47" s="2235" t="s">
        <v>754</v>
      </c>
      <c r="C47" s="1660"/>
      <c r="D47" s="1660"/>
      <c r="E47" s="899" t="s">
        <v>621</v>
      </c>
      <c r="F47" s="898" t="s">
        <v>914</v>
      </c>
    </row>
    <row r="48" spans="2:6" ht="40.049999999999997" customHeight="1">
      <c r="B48" s="1661" t="s">
        <v>750</v>
      </c>
      <c r="C48" s="1662"/>
      <c r="D48" s="1662"/>
      <c r="E48" s="893" t="s">
        <v>642</v>
      </c>
      <c r="F48" s="892" t="s">
        <v>913</v>
      </c>
    </row>
    <row r="49" spans="2:6" ht="40.049999999999997" customHeight="1">
      <c r="B49" s="1661" t="s">
        <v>912</v>
      </c>
      <c r="C49" s="1662"/>
      <c r="D49" s="1662"/>
      <c r="E49" s="893" t="s">
        <v>642</v>
      </c>
      <c r="F49" s="892" t="s">
        <v>911</v>
      </c>
    </row>
    <row r="50" spans="2:6" ht="66.75" customHeight="1">
      <c r="B50" s="1661" t="s">
        <v>746</v>
      </c>
      <c r="C50" s="1662"/>
      <c r="D50" s="1662"/>
      <c r="E50" s="893" t="s">
        <v>621</v>
      </c>
      <c r="F50" s="892" t="s">
        <v>910</v>
      </c>
    </row>
    <row r="51" spans="2:6" ht="40.049999999999997" customHeight="1">
      <c r="B51" s="1591" t="s">
        <v>830</v>
      </c>
      <c r="C51" s="1575"/>
      <c r="D51" s="1575"/>
      <c r="E51" s="893" t="s">
        <v>621</v>
      </c>
      <c r="F51" s="855" t="s">
        <v>909</v>
      </c>
    </row>
    <row r="52" spans="2:6" ht="40.049999999999997" customHeight="1">
      <c r="B52" s="1661" t="s">
        <v>908</v>
      </c>
      <c r="C52" s="1662"/>
      <c r="D52" s="1662"/>
      <c r="E52" s="893" t="s">
        <v>621</v>
      </c>
      <c r="F52" s="892" t="s">
        <v>907</v>
      </c>
    </row>
    <row r="53" spans="2:6" ht="40.049999999999997" customHeight="1">
      <c r="B53" s="1684" t="s">
        <v>906</v>
      </c>
      <c r="C53" s="1679"/>
      <c r="D53" s="1679"/>
      <c r="E53" s="938" t="s">
        <v>666</v>
      </c>
      <c r="F53" s="950" t="s">
        <v>905</v>
      </c>
    </row>
    <row r="54" spans="2:6" ht="40.049999999999997" customHeight="1">
      <c r="B54" s="1684" t="s">
        <v>904</v>
      </c>
      <c r="C54" s="1679"/>
      <c r="D54" s="1679"/>
      <c r="E54" s="938" t="s">
        <v>666</v>
      </c>
      <c r="F54" s="950" t="s">
        <v>903</v>
      </c>
    </row>
    <row r="55" spans="2:6" ht="49.95" customHeight="1">
      <c r="B55" s="2240" t="s">
        <v>708</v>
      </c>
      <c r="C55" s="2241"/>
      <c r="D55" s="2241"/>
      <c r="E55" s="951" t="s">
        <v>627</v>
      </c>
      <c r="F55" s="952" t="s">
        <v>902</v>
      </c>
    </row>
    <row r="56" spans="2:6" ht="19.95" customHeight="1">
      <c r="B56" s="953"/>
      <c r="C56" s="953"/>
      <c r="D56" s="953"/>
      <c r="E56" s="954"/>
      <c r="F56" s="955"/>
    </row>
    <row r="57" spans="2:6" s="710" customFormat="1" ht="19.95" customHeight="1">
      <c r="B57" s="886" t="s">
        <v>901</v>
      </c>
      <c r="C57" s="885"/>
      <c r="D57" s="885"/>
      <c r="E57" s="884"/>
      <c r="F57" s="883"/>
    </row>
    <row r="58" spans="2:6">
      <c r="B58" s="1585" t="s">
        <v>692</v>
      </c>
      <c r="C58" s="1585"/>
      <c r="D58" s="1586"/>
      <c r="E58" s="871" t="s">
        <v>691</v>
      </c>
      <c r="F58" s="870" t="s">
        <v>690</v>
      </c>
    </row>
    <row r="59" spans="2:6" ht="40.049999999999997" customHeight="1">
      <c r="B59" s="2235" t="s">
        <v>689</v>
      </c>
      <c r="C59" s="1660"/>
      <c r="D59" s="1660"/>
      <c r="E59" s="899" t="s">
        <v>666</v>
      </c>
      <c r="F59" s="927" t="s">
        <v>900</v>
      </c>
    </row>
    <row r="60" spans="2:6" ht="40.049999999999997" customHeight="1">
      <c r="B60" s="1661" t="s">
        <v>705</v>
      </c>
      <c r="C60" s="1662"/>
      <c r="D60" s="1662"/>
      <c r="E60" s="893" t="s">
        <v>627</v>
      </c>
      <c r="F60" s="926" t="s">
        <v>704</v>
      </c>
    </row>
    <row r="61" spans="2:6" ht="40.049999999999997" customHeight="1">
      <c r="B61" s="1661" t="s">
        <v>703</v>
      </c>
      <c r="C61" s="1662"/>
      <c r="D61" s="1662"/>
      <c r="E61" s="893" t="s">
        <v>627</v>
      </c>
      <c r="F61" s="926" t="s">
        <v>702</v>
      </c>
    </row>
    <row r="62" spans="2:6" ht="40.049999999999997" customHeight="1">
      <c r="B62" s="1661" t="s">
        <v>689</v>
      </c>
      <c r="C62" s="1662"/>
      <c r="D62" s="1662"/>
      <c r="E62" s="893" t="s">
        <v>627</v>
      </c>
      <c r="F62" s="892" t="s">
        <v>701</v>
      </c>
    </row>
    <row r="63" spans="2:6" ht="40.049999999999997" customHeight="1">
      <c r="B63" s="1661" t="s">
        <v>700</v>
      </c>
      <c r="C63" s="1662"/>
      <c r="D63" s="1662"/>
      <c r="E63" s="893" t="s">
        <v>627</v>
      </c>
      <c r="F63" s="892" t="s">
        <v>899</v>
      </c>
    </row>
    <row r="64" spans="2:6" ht="40.049999999999997" customHeight="1">
      <c r="B64" s="1680" t="s">
        <v>697</v>
      </c>
      <c r="C64" s="1681"/>
      <c r="D64" s="1681"/>
      <c r="E64" s="891" t="s">
        <v>627</v>
      </c>
      <c r="F64" s="925" t="s">
        <v>696</v>
      </c>
    </row>
  </sheetData>
  <mergeCells count="55">
    <mergeCell ref="B4:D4"/>
    <mergeCell ref="C8:D8"/>
    <mergeCell ref="C10:D10"/>
    <mergeCell ref="C11:D11"/>
    <mergeCell ref="C13:D13"/>
    <mergeCell ref="B6:D6"/>
    <mergeCell ref="B7:D7"/>
    <mergeCell ref="B9:F9"/>
    <mergeCell ref="F20:F21"/>
    <mergeCell ref="B12:F12"/>
    <mergeCell ref="B16:D16"/>
    <mergeCell ref="B18:D18"/>
    <mergeCell ref="C14:D14"/>
    <mergeCell ref="B17:D17"/>
    <mergeCell ref="B20:D20"/>
    <mergeCell ref="B21:D21"/>
    <mergeCell ref="C40:D40"/>
    <mergeCell ref="B25:D25"/>
    <mergeCell ref="B27:D27"/>
    <mergeCell ref="B28:D28"/>
    <mergeCell ref="C37:D37"/>
    <mergeCell ref="C38:D38"/>
    <mergeCell ref="B39:D39"/>
    <mergeCell ref="B22:D22"/>
    <mergeCell ref="B23:D23"/>
    <mergeCell ref="B24:D24"/>
    <mergeCell ref="B55:D55"/>
    <mergeCell ref="B42:D42"/>
    <mergeCell ref="B43:D43"/>
    <mergeCell ref="B47:D47"/>
    <mergeCell ref="B48:D48"/>
    <mergeCell ref="B46:D46"/>
    <mergeCell ref="B52:D52"/>
    <mergeCell ref="B53:D53"/>
    <mergeCell ref="B54:D54"/>
    <mergeCell ref="C41:D41"/>
    <mergeCell ref="B51:D51"/>
    <mergeCell ref="B49:D49"/>
    <mergeCell ref="B50:D50"/>
    <mergeCell ref="F31:F34"/>
    <mergeCell ref="B26:D26"/>
    <mergeCell ref="B31:D31"/>
    <mergeCell ref="B33:D33"/>
    <mergeCell ref="B36:D36"/>
    <mergeCell ref="B29:D29"/>
    <mergeCell ref="B32:D32"/>
    <mergeCell ref="B34:D34"/>
    <mergeCell ref="F26:F27"/>
    <mergeCell ref="B64:D64"/>
    <mergeCell ref="B58:D58"/>
    <mergeCell ref="B59:D59"/>
    <mergeCell ref="B60:D60"/>
    <mergeCell ref="B61:D61"/>
    <mergeCell ref="B62:D62"/>
    <mergeCell ref="B63:D63"/>
  </mergeCells>
  <phoneticPr fontId="5"/>
  <dataValidations count="2">
    <dataValidation type="list" allowBlank="1" showInputMessage="1" showErrorMessage="1" sqref="E10:E11 E6 E16:E18 E13:E14 E36:E44 E20:E29 E31:E34 E59:E64 E47:E56" xr:uid="{58767D02-621F-4DED-ACCC-AC4C6DF4FB6E}">
      <formula1>"入力必須,自動入力,選択入力,該当入力"</formula1>
    </dataValidation>
    <dataValidation type="list" allowBlank="1" showInputMessage="1" showErrorMessage="1" sqref="E7:E8" xr:uid="{F7DF9CB7-BA2A-411B-8312-BDA97A202E70}">
      <formula1>"入力必須,自動入力,選択入力,該当入力,自動入力及び入力必須"</formula1>
    </dataValidation>
  </dataValidations>
  <pageMargins left="0.70866141732283472" right="0.70866141732283472" top="0.74803149606299213" bottom="0.74803149606299213" header="0.31496062992125984" footer="0.31496062992125984"/>
  <pageSetup paperSize="9" scale="66" fitToHeight="3" orientation="portrait" r:id="rId1"/>
  <rowBreaks count="1" manualBreakCount="1">
    <brk id="34"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theme="5" tint="0.79998168889431442"/>
    <pageSetUpPr fitToPage="1"/>
  </sheetPr>
  <dimension ref="B1:AV68"/>
  <sheetViews>
    <sheetView showGridLines="0" view="pageBreakPreview" topLeftCell="A38" zoomScale="80" zoomScaleNormal="100" zoomScaleSheetLayoutView="80" workbookViewId="0">
      <selection activeCell="V50" sqref="V50:AL50"/>
    </sheetView>
  </sheetViews>
  <sheetFormatPr defaultColWidth="9" defaultRowHeight="18" customHeight="1"/>
  <cols>
    <col min="1" max="1" width="2.44140625" style="389" customWidth="1"/>
    <col min="2" max="3" width="3" style="389" customWidth="1"/>
    <col min="4" max="16" width="3.109375" style="389" customWidth="1"/>
    <col min="17" max="34" width="3" style="389" customWidth="1"/>
    <col min="35" max="35" width="2.44140625" style="389" customWidth="1"/>
    <col min="36" max="43" width="3" style="389" customWidth="1"/>
    <col min="44" max="44" width="5.88671875" style="389" hidden="1" customWidth="1"/>
    <col min="45" max="45" width="3.109375" style="389" customWidth="1"/>
    <col min="46" max="47" width="3" style="389" customWidth="1"/>
    <col min="48" max="16384" width="9" style="389"/>
  </cols>
  <sheetData>
    <row r="1" spans="2:39" ht="18" customHeight="1">
      <c r="B1" s="460" t="s">
        <v>432</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row>
    <row r="2" spans="2:39" ht="18" customHeight="1">
      <c r="B2" s="461"/>
      <c r="C2" s="2146" t="s">
        <v>583</v>
      </c>
      <c r="D2" s="2146"/>
      <c r="E2" s="2146"/>
      <c r="F2" s="2146"/>
      <c r="G2" s="2146"/>
      <c r="H2" s="2146"/>
      <c r="I2" s="2146"/>
      <c r="J2" s="2146"/>
      <c r="K2" s="2146"/>
      <c r="L2" s="2146"/>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row>
    <row r="3" spans="2:39" ht="9" customHeight="1">
      <c r="B3" s="461"/>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3"/>
      <c r="AM3" s="461"/>
    </row>
    <row r="4" spans="2:39" ht="9" customHeight="1" thickBot="1">
      <c r="B4" s="461"/>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5"/>
      <c r="AI4" s="470"/>
      <c r="AJ4" s="461"/>
      <c r="AK4" s="2147"/>
      <c r="AL4" s="2147"/>
      <c r="AM4" s="461"/>
    </row>
    <row r="5" spans="2:39" ht="18" customHeight="1">
      <c r="B5" s="461"/>
      <c r="C5" s="461"/>
      <c r="D5" s="465"/>
      <c r="E5" s="465"/>
      <c r="F5" s="465"/>
      <c r="G5" s="465"/>
      <c r="H5" s="465"/>
      <c r="I5" s="465"/>
      <c r="J5" s="465"/>
      <c r="K5" s="465"/>
      <c r="L5" s="465"/>
      <c r="M5" s="461"/>
      <c r="N5" s="461"/>
      <c r="O5" s="461"/>
      <c r="P5" s="461"/>
      <c r="Q5" s="461"/>
      <c r="R5" s="461"/>
      <c r="S5" s="461"/>
      <c r="T5" s="2148" t="s">
        <v>8</v>
      </c>
      <c r="U5" s="2149"/>
      <c r="V5" s="2149"/>
      <c r="W5" s="2149"/>
      <c r="X5" s="2149"/>
      <c r="Y5" s="2149"/>
      <c r="Z5" s="2150"/>
      <c r="AA5" s="2151" t="str">
        <f>【様式６】実績報告書Ⅰ!V4</f>
        <v>藤沢市</v>
      </c>
      <c r="AB5" s="2152"/>
      <c r="AC5" s="2152"/>
      <c r="AD5" s="2152"/>
      <c r="AE5" s="2152"/>
      <c r="AF5" s="2152"/>
      <c r="AG5" s="2152"/>
      <c r="AH5" s="2152"/>
      <c r="AI5" s="2152"/>
      <c r="AJ5" s="2152"/>
      <c r="AK5" s="2152"/>
      <c r="AL5" s="2152"/>
      <c r="AM5" s="2153"/>
    </row>
    <row r="6" spans="2:39" ht="18" customHeight="1">
      <c r="B6" s="461"/>
      <c r="C6" s="461"/>
      <c r="D6" s="465"/>
      <c r="E6" s="465"/>
      <c r="F6" s="465"/>
      <c r="G6" s="465"/>
      <c r="H6" s="465"/>
      <c r="I6" s="465"/>
      <c r="J6" s="461"/>
      <c r="K6" s="461"/>
      <c r="L6" s="461"/>
      <c r="M6" s="461"/>
      <c r="N6" s="461"/>
      <c r="O6" s="461"/>
      <c r="P6" s="461"/>
      <c r="Q6" s="461"/>
      <c r="R6" s="461"/>
      <c r="S6" s="461"/>
      <c r="T6" s="2133" t="s">
        <v>10</v>
      </c>
      <c r="U6" s="2134"/>
      <c r="V6" s="2134"/>
      <c r="W6" s="2134"/>
      <c r="X6" s="2134"/>
      <c r="Y6" s="2134"/>
      <c r="Z6" s="2135"/>
      <c r="AA6" s="2154">
        <f>【様式６】実績報告書Ⅰ!V5</f>
        <v>0</v>
      </c>
      <c r="AB6" s="2155"/>
      <c r="AC6" s="2155"/>
      <c r="AD6" s="2155"/>
      <c r="AE6" s="2155"/>
      <c r="AF6" s="2155"/>
      <c r="AG6" s="2155"/>
      <c r="AH6" s="2155"/>
      <c r="AI6" s="2155"/>
      <c r="AJ6" s="2155"/>
      <c r="AK6" s="2155"/>
      <c r="AL6" s="2155"/>
      <c r="AM6" s="2156"/>
    </row>
    <row r="7" spans="2:39" ht="18" customHeight="1">
      <c r="B7" s="461"/>
      <c r="C7" s="461"/>
      <c r="D7" s="465"/>
      <c r="E7" s="465"/>
      <c r="F7" s="465"/>
      <c r="G7" s="465"/>
      <c r="H7" s="465"/>
      <c r="I7" s="465"/>
      <c r="J7" s="461"/>
      <c r="K7" s="461"/>
      <c r="L7" s="461"/>
      <c r="M7" s="461"/>
      <c r="N7" s="461"/>
      <c r="O7" s="461"/>
      <c r="P7" s="461"/>
      <c r="Q7" s="461"/>
      <c r="R7" s="461"/>
      <c r="S7" s="461"/>
      <c r="T7" s="2133" t="s">
        <v>12</v>
      </c>
      <c r="U7" s="2134"/>
      <c r="V7" s="2134"/>
      <c r="W7" s="2134"/>
      <c r="X7" s="2134"/>
      <c r="Y7" s="2134"/>
      <c r="Z7" s="2135"/>
      <c r="AA7" s="2154">
        <f>【様式６】実績報告書Ⅰ!V6</f>
        <v>0</v>
      </c>
      <c r="AB7" s="2155"/>
      <c r="AC7" s="2155"/>
      <c r="AD7" s="2155"/>
      <c r="AE7" s="2155"/>
      <c r="AF7" s="2155"/>
      <c r="AG7" s="2155"/>
      <c r="AH7" s="2155"/>
      <c r="AI7" s="2155"/>
      <c r="AJ7" s="2155"/>
      <c r="AK7" s="2155"/>
      <c r="AL7" s="2155"/>
      <c r="AM7" s="2156"/>
    </row>
    <row r="8" spans="2:39" ht="18" customHeight="1" thickBot="1">
      <c r="B8" s="461"/>
      <c r="C8" s="461"/>
      <c r="D8" s="465"/>
      <c r="E8" s="465"/>
      <c r="F8" s="465"/>
      <c r="G8" s="465"/>
      <c r="H8" s="465"/>
      <c r="I8" s="465"/>
      <c r="J8" s="466"/>
      <c r="K8" s="466"/>
      <c r="L8" s="466"/>
      <c r="M8" s="466"/>
      <c r="N8" s="466"/>
      <c r="O8" s="466"/>
      <c r="P8" s="465"/>
      <c r="Q8" s="465"/>
      <c r="R8" s="465"/>
      <c r="S8" s="465"/>
      <c r="T8" s="2157" t="s">
        <v>14</v>
      </c>
      <c r="U8" s="2158"/>
      <c r="V8" s="2158"/>
      <c r="W8" s="2158"/>
      <c r="X8" s="2158"/>
      <c r="Y8" s="2158"/>
      <c r="Z8" s="2159"/>
      <c r="AA8" s="64">
        <f>【様式６】実績報告書Ⅰ!AA8</f>
        <v>0</v>
      </c>
      <c r="AB8" s="85">
        <f>【様式６】実績報告書Ⅰ!AB8</f>
        <v>0</v>
      </c>
      <c r="AC8" s="64">
        <f>【様式６】実績報告書Ⅰ!AC8</f>
        <v>0</v>
      </c>
      <c r="AD8" s="62">
        <f>【様式６】実績報告書Ⅰ!AD8</f>
        <v>0</v>
      </c>
      <c r="AE8" s="85">
        <f>【様式６】実績報告書Ⅰ!AE8</f>
        <v>0</v>
      </c>
      <c r="AF8" s="64">
        <f>【様式６】実績報告書Ⅰ!AF8</f>
        <v>0</v>
      </c>
      <c r="AG8" s="85">
        <f>【様式６】実績報告書Ⅰ!AG8</f>
        <v>0</v>
      </c>
      <c r="AH8" s="64">
        <f>【様式６】実績報告書Ⅰ!AH8</f>
        <v>0</v>
      </c>
      <c r="AI8" s="62">
        <f>【様式６】実績報告書Ⅰ!AI8</f>
        <v>0</v>
      </c>
      <c r="AJ8" s="62">
        <f>【様式６】実績報告書Ⅰ!AJ8</f>
        <v>0</v>
      </c>
      <c r="AK8" s="62">
        <f>【様式６】実績報告書Ⅰ!AK8</f>
        <v>0</v>
      </c>
      <c r="AL8" s="85">
        <f>【様式６】実績報告書Ⅰ!AL8</f>
        <v>0</v>
      </c>
      <c r="AM8" s="65">
        <f>【様式６】実績報告書Ⅰ!AM8</f>
        <v>0</v>
      </c>
    </row>
    <row r="9" spans="2:39" ht="13.2" customHeight="1">
      <c r="B9" s="461"/>
      <c r="C9" s="461"/>
      <c r="D9" s="465"/>
      <c r="E9" s="465"/>
      <c r="F9" s="465"/>
      <c r="G9" s="465"/>
      <c r="H9" s="465"/>
      <c r="I9" s="465"/>
      <c r="J9" s="466"/>
      <c r="K9" s="466"/>
      <c r="L9" s="466"/>
      <c r="M9" s="466"/>
      <c r="N9" s="466"/>
      <c r="O9" s="466"/>
      <c r="P9" s="465"/>
      <c r="Q9" s="465"/>
      <c r="R9" s="465"/>
      <c r="S9" s="465"/>
      <c r="T9" s="465"/>
      <c r="U9" s="466"/>
      <c r="V9" s="466"/>
      <c r="W9" s="466"/>
      <c r="X9" s="466"/>
      <c r="Y9" s="466"/>
      <c r="Z9" s="466"/>
      <c r="AA9" s="467"/>
      <c r="AB9" s="467"/>
      <c r="AC9" s="467"/>
      <c r="AD9" s="467"/>
      <c r="AE9" s="467"/>
      <c r="AF9" s="467"/>
      <c r="AG9" s="467"/>
      <c r="AH9" s="467"/>
      <c r="AI9" s="467"/>
      <c r="AJ9" s="467"/>
      <c r="AK9" s="467"/>
      <c r="AL9" s="461"/>
      <c r="AM9" s="461"/>
    </row>
    <row r="10" spans="2:39" ht="18" customHeight="1" thickBot="1">
      <c r="B10" s="389" t="s">
        <v>584</v>
      </c>
      <c r="C10" s="507"/>
      <c r="D10" s="331"/>
      <c r="E10" s="332"/>
      <c r="F10" s="332"/>
      <c r="G10" s="332"/>
      <c r="H10" s="332"/>
      <c r="I10" s="332"/>
      <c r="J10" s="332"/>
      <c r="K10" s="332"/>
      <c r="L10" s="332"/>
      <c r="M10" s="332"/>
      <c r="N10" s="332"/>
      <c r="O10" s="332"/>
      <c r="P10" s="332"/>
      <c r="Q10" s="332"/>
      <c r="R10" s="332"/>
      <c r="S10" s="174"/>
      <c r="T10" s="174"/>
      <c r="U10" s="174"/>
      <c r="V10" s="174"/>
      <c r="W10" s="174"/>
      <c r="X10" s="507"/>
      <c r="Y10" s="507"/>
      <c r="Z10" s="507"/>
      <c r="AA10" s="507"/>
      <c r="AB10" s="507"/>
      <c r="AC10" s="507"/>
      <c r="AD10" s="507"/>
      <c r="AE10" s="507"/>
      <c r="AF10" s="507"/>
      <c r="AG10" s="507"/>
      <c r="AH10" s="507"/>
      <c r="AI10" s="507"/>
      <c r="AJ10" s="507"/>
      <c r="AK10" s="507"/>
      <c r="AL10" s="507"/>
      <c r="AM10" s="507"/>
    </row>
    <row r="11" spans="2:39" ht="18" customHeight="1">
      <c r="B11" s="471"/>
      <c r="C11" s="307" t="s">
        <v>77</v>
      </c>
      <c r="D11" s="2313" t="s">
        <v>555</v>
      </c>
      <c r="E11" s="2314"/>
      <c r="F11" s="2314"/>
      <c r="G11" s="2314"/>
      <c r="H11" s="2314"/>
      <c r="I11" s="2314"/>
      <c r="J11" s="2314"/>
      <c r="K11" s="2314"/>
      <c r="L11" s="2314"/>
      <c r="M11" s="2314"/>
      <c r="N11" s="2314"/>
      <c r="O11" s="2314"/>
      <c r="P11" s="2314"/>
      <c r="Q11" s="2314"/>
      <c r="R11" s="2314"/>
      <c r="S11" s="2314"/>
      <c r="T11" s="2314"/>
      <c r="U11" s="2315"/>
      <c r="V11" s="1996">
        <f>事業者入力!V21</f>
        <v>0</v>
      </c>
      <c r="W11" s="1997"/>
      <c r="X11" s="1997"/>
      <c r="Y11" s="1997"/>
      <c r="Z11" s="1997"/>
      <c r="AA11" s="1997"/>
      <c r="AB11" s="1997"/>
      <c r="AC11" s="1997"/>
      <c r="AD11" s="1997"/>
      <c r="AE11" s="1997"/>
      <c r="AF11" s="1997"/>
      <c r="AG11" s="1997"/>
      <c r="AH11" s="1997"/>
      <c r="AI11" s="1997"/>
      <c r="AJ11" s="1997"/>
      <c r="AK11" s="1997"/>
      <c r="AL11" s="1997"/>
      <c r="AM11" s="308" t="s">
        <v>188</v>
      </c>
    </row>
    <row r="12" spans="2:39" ht="32.4" customHeight="1">
      <c r="B12" s="471"/>
      <c r="C12" s="1806" t="s">
        <v>84</v>
      </c>
      <c r="D12" s="1734" t="s">
        <v>567</v>
      </c>
      <c r="E12" s="1987"/>
      <c r="F12" s="1989"/>
      <c r="G12" s="2311"/>
      <c r="H12" s="2311"/>
      <c r="I12" s="2311"/>
      <c r="J12" s="2311"/>
      <c r="K12" s="2311"/>
      <c r="L12" s="2311"/>
      <c r="M12" s="2311"/>
      <c r="N12" s="2311"/>
      <c r="O12" s="2311"/>
      <c r="P12" s="2311"/>
      <c r="Q12" s="2311"/>
      <c r="R12" s="2311"/>
      <c r="S12" s="2311"/>
      <c r="T12" s="2311"/>
      <c r="U12" s="2312"/>
      <c r="V12" s="1998">
        <f>'【様式６別添１】賃金改善明細書（職員別）'!AD44+V13</f>
        <v>0</v>
      </c>
      <c r="W12" s="1999"/>
      <c r="X12" s="1999"/>
      <c r="Y12" s="1999"/>
      <c r="Z12" s="1999"/>
      <c r="AA12" s="1999"/>
      <c r="AB12" s="1999"/>
      <c r="AC12" s="1999"/>
      <c r="AD12" s="1999"/>
      <c r="AE12" s="1999"/>
      <c r="AF12" s="1999"/>
      <c r="AG12" s="1999"/>
      <c r="AH12" s="1999"/>
      <c r="AI12" s="1999"/>
      <c r="AJ12" s="1999"/>
      <c r="AK12" s="1999"/>
      <c r="AL12" s="1999"/>
      <c r="AM12" s="338" t="s">
        <v>188</v>
      </c>
    </row>
    <row r="13" spans="2:39" s="1" customFormat="1" ht="29.25" customHeight="1">
      <c r="C13" s="1991"/>
      <c r="D13" s="742"/>
      <c r="E13" s="743"/>
      <c r="F13" s="2255" t="s">
        <v>574</v>
      </c>
      <c r="G13" s="1710"/>
      <c r="H13" s="1710"/>
      <c r="I13" s="1710"/>
      <c r="J13" s="1710"/>
      <c r="K13" s="1710"/>
      <c r="L13" s="1710"/>
      <c r="M13" s="1710"/>
      <c r="N13" s="1710"/>
      <c r="O13" s="1710"/>
      <c r="P13" s="1710"/>
      <c r="Q13" s="1710"/>
      <c r="R13" s="1710"/>
      <c r="S13" s="1710"/>
      <c r="T13" s="1710"/>
      <c r="U13" s="1711"/>
      <c r="V13" s="1708">
        <f>'【様式６別添１】賃金改善明細書（職員別）'!AD44*事業者入力!X21</f>
        <v>0</v>
      </c>
      <c r="W13" s="1709"/>
      <c r="X13" s="1709"/>
      <c r="Y13" s="1709"/>
      <c r="Z13" s="1709"/>
      <c r="AA13" s="1709"/>
      <c r="AB13" s="1709"/>
      <c r="AC13" s="1709"/>
      <c r="AD13" s="1709"/>
      <c r="AE13" s="1709"/>
      <c r="AF13" s="1709"/>
      <c r="AG13" s="1709"/>
      <c r="AH13" s="1709"/>
      <c r="AI13" s="1709"/>
      <c r="AJ13" s="1709"/>
      <c r="AK13" s="1709"/>
      <c r="AL13" s="1709"/>
      <c r="AM13" s="309" t="s">
        <v>188</v>
      </c>
    </row>
    <row r="14" spans="2:39" ht="18" customHeight="1">
      <c r="B14" s="471"/>
      <c r="C14" s="1773" t="s">
        <v>206</v>
      </c>
      <c r="D14" s="2316" t="s">
        <v>568</v>
      </c>
      <c r="E14" s="2113"/>
      <c r="F14" s="2113"/>
      <c r="G14" s="2286"/>
      <c r="H14" s="2286"/>
      <c r="I14" s="2286"/>
      <c r="J14" s="2286"/>
      <c r="K14" s="2286"/>
      <c r="L14" s="2286"/>
      <c r="M14" s="2286"/>
      <c r="N14" s="2286"/>
      <c r="O14" s="2286"/>
      <c r="P14" s="2286"/>
      <c r="Q14" s="2286"/>
      <c r="R14" s="2286"/>
      <c r="S14" s="2286"/>
      <c r="T14" s="2286"/>
      <c r="U14" s="2287"/>
      <c r="V14" s="1741" t="s">
        <v>276</v>
      </c>
      <c r="W14" s="1742"/>
      <c r="X14" s="1742"/>
      <c r="Y14" s="1742"/>
      <c r="Z14" s="1742"/>
      <c r="AA14" s="1742"/>
      <c r="AB14" s="1742"/>
      <c r="AC14" s="1742"/>
      <c r="AD14" s="1742"/>
      <c r="AE14" s="1741" t="s">
        <v>277</v>
      </c>
      <c r="AF14" s="1742"/>
      <c r="AG14" s="1742"/>
      <c r="AH14" s="1742"/>
      <c r="AI14" s="1742"/>
      <c r="AJ14" s="1742"/>
      <c r="AK14" s="1742"/>
      <c r="AL14" s="1742"/>
      <c r="AM14" s="1743"/>
    </row>
    <row r="15" spans="2:39" ht="18" customHeight="1">
      <c r="B15" s="471"/>
      <c r="C15" s="2310"/>
      <c r="D15" s="2317"/>
      <c r="E15" s="2286"/>
      <c r="F15" s="2286"/>
      <c r="G15" s="2286"/>
      <c r="H15" s="2286"/>
      <c r="I15" s="2286"/>
      <c r="J15" s="2286"/>
      <c r="K15" s="2286"/>
      <c r="L15" s="2286"/>
      <c r="M15" s="2286"/>
      <c r="N15" s="2286"/>
      <c r="O15" s="2286"/>
      <c r="P15" s="2286"/>
      <c r="Q15" s="2286"/>
      <c r="R15" s="2286"/>
      <c r="S15" s="2286"/>
      <c r="T15" s="2286"/>
      <c r="U15" s="2287"/>
      <c r="V15" s="2303" t="str">
        <f>IF(V11-V12&gt;0,TEXT(V11-V12,"#,##0円"),"残額なし")</f>
        <v>残額なし</v>
      </c>
      <c r="W15" s="2304"/>
      <c r="X15" s="2304"/>
      <c r="Y15" s="2304"/>
      <c r="Z15" s="2304"/>
      <c r="AA15" s="2304"/>
      <c r="AB15" s="2304"/>
      <c r="AC15" s="2304"/>
      <c r="AD15" s="2305"/>
      <c r="AE15" s="1747"/>
      <c r="AF15" s="2306"/>
      <c r="AG15" s="2306"/>
      <c r="AH15" s="2306"/>
      <c r="AI15" s="2306"/>
      <c r="AJ15" s="2306"/>
      <c r="AK15" s="2306"/>
      <c r="AL15" s="2306"/>
      <c r="AM15" s="2307"/>
    </row>
    <row r="16" spans="2:39" ht="18" customHeight="1">
      <c r="B16" s="471"/>
      <c r="C16" s="310" t="s">
        <v>186</v>
      </c>
      <c r="D16" s="1756" t="s">
        <v>278</v>
      </c>
      <c r="E16" s="1994"/>
      <c r="F16" s="1994"/>
      <c r="G16" s="2308"/>
      <c r="H16" s="2308"/>
      <c r="I16" s="2308"/>
      <c r="J16" s="2308"/>
      <c r="K16" s="2309"/>
      <c r="L16" s="565"/>
      <c r="M16" s="565"/>
      <c r="N16" s="565"/>
      <c r="O16" s="565"/>
      <c r="P16" s="565"/>
      <c r="Q16" s="565"/>
      <c r="R16" s="124"/>
      <c r="S16" s="124"/>
      <c r="T16" s="124"/>
      <c r="U16" s="125"/>
      <c r="V16" s="90"/>
      <c r="W16" s="1767" t="s">
        <v>279</v>
      </c>
      <c r="X16" s="1767"/>
      <c r="Y16" s="1767"/>
      <c r="Z16" s="1767"/>
      <c r="AA16" s="1767"/>
      <c r="AB16" s="1767"/>
      <c r="AC16" s="1767"/>
      <c r="AD16" s="1767"/>
      <c r="AE16" s="1767"/>
      <c r="AF16" s="1767"/>
      <c r="AG16" s="1767"/>
      <c r="AH16" s="1767"/>
      <c r="AI16" s="1767"/>
      <c r="AJ16" s="1767"/>
      <c r="AK16" s="1767"/>
      <c r="AL16" s="1767"/>
      <c r="AM16" s="1768"/>
    </row>
    <row r="17" spans="2:48" ht="18" customHeight="1">
      <c r="B17" s="471"/>
      <c r="C17" s="312"/>
      <c r="D17" s="1737" t="s">
        <v>389</v>
      </c>
      <c r="E17" s="1995"/>
      <c r="F17" s="1995"/>
      <c r="G17" s="2298"/>
      <c r="H17" s="2298"/>
      <c r="I17" s="2298"/>
      <c r="J17" s="2298"/>
      <c r="K17" s="2298"/>
      <c r="L17" s="2298"/>
      <c r="M17" s="2298"/>
      <c r="N17" s="2298"/>
      <c r="O17" s="2298"/>
      <c r="P17" s="2298"/>
      <c r="Q17" s="2298"/>
      <c r="R17" s="121"/>
      <c r="S17" s="121"/>
      <c r="T17" s="121"/>
      <c r="U17" s="264"/>
      <c r="V17" s="90"/>
      <c r="W17" s="1779" t="s">
        <v>281</v>
      </c>
      <c r="X17" s="1779"/>
      <c r="Y17" s="1779"/>
      <c r="Z17" s="1779"/>
      <c r="AA17" s="1779"/>
      <c r="AB17" s="1779"/>
      <c r="AC17" s="1779"/>
      <c r="AD17" s="1779"/>
      <c r="AE17" s="1779"/>
      <c r="AF17" s="1779"/>
      <c r="AG17" s="1779"/>
      <c r="AH17" s="1779"/>
      <c r="AI17" s="1779"/>
      <c r="AJ17" s="1779"/>
      <c r="AK17" s="1779"/>
      <c r="AL17" s="1779"/>
      <c r="AM17" s="1780"/>
    </row>
    <row r="18" spans="2:48" ht="18" customHeight="1">
      <c r="B18" s="471"/>
      <c r="C18" s="312"/>
      <c r="D18" s="2299"/>
      <c r="E18" s="2298"/>
      <c r="F18" s="2298"/>
      <c r="G18" s="2298"/>
      <c r="H18" s="2298"/>
      <c r="I18" s="2298"/>
      <c r="J18" s="2298"/>
      <c r="K18" s="2298"/>
      <c r="L18" s="2298"/>
      <c r="M18" s="2298"/>
      <c r="N18" s="2298"/>
      <c r="O18" s="2298"/>
      <c r="P18" s="2298"/>
      <c r="Q18" s="2298"/>
      <c r="R18" s="121"/>
      <c r="S18" s="121"/>
      <c r="T18" s="121"/>
      <c r="U18" s="264"/>
      <c r="V18" s="90"/>
      <c r="W18" s="1781" t="s">
        <v>282</v>
      </c>
      <c r="X18" s="1781"/>
      <c r="Y18" s="1781"/>
      <c r="Z18" s="1781"/>
      <c r="AA18" s="1781"/>
      <c r="AB18" s="1781"/>
      <c r="AC18" s="1781"/>
      <c r="AD18" s="1781"/>
      <c r="AE18" s="1781"/>
      <c r="AF18" s="1781"/>
      <c r="AG18" s="1781"/>
      <c r="AH18" s="1781"/>
      <c r="AI18" s="1781"/>
      <c r="AJ18" s="1781"/>
      <c r="AK18" s="1781"/>
      <c r="AL18" s="1781"/>
      <c r="AM18" s="1782"/>
    </row>
    <row r="19" spans="2:48" ht="18" customHeight="1">
      <c r="B19" s="471"/>
      <c r="C19" s="312"/>
      <c r="D19" s="2300"/>
      <c r="E19" s="2301"/>
      <c r="F19" s="2301"/>
      <c r="G19" s="2301"/>
      <c r="H19" s="2301"/>
      <c r="I19" s="2301"/>
      <c r="J19" s="2301"/>
      <c r="K19" s="2301"/>
      <c r="L19" s="2301"/>
      <c r="M19" s="2301"/>
      <c r="N19" s="2301"/>
      <c r="O19" s="2301"/>
      <c r="P19" s="2301"/>
      <c r="Q19" s="2301"/>
      <c r="R19" s="655"/>
      <c r="S19" s="655"/>
      <c r="T19" s="655"/>
      <c r="U19" s="135"/>
      <c r="V19" s="90"/>
      <c r="W19" s="1783" t="s">
        <v>283</v>
      </c>
      <c r="X19" s="1783"/>
      <c r="Y19" s="1783"/>
      <c r="Z19" s="1783"/>
      <c r="AA19" s="1783"/>
      <c r="AB19" s="1783"/>
      <c r="AC19" s="1783"/>
      <c r="AD19" s="1783"/>
      <c r="AE19" s="1783"/>
      <c r="AF19" s="1783"/>
      <c r="AG19" s="1783"/>
      <c r="AH19" s="1783"/>
      <c r="AI19" s="1783"/>
      <c r="AJ19" s="1783"/>
      <c r="AK19" s="1783"/>
      <c r="AL19" s="1783"/>
      <c r="AM19" s="1784"/>
    </row>
    <row r="20" spans="2:48" ht="18" customHeight="1" thickBot="1">
      <c r="B20" s="471"/>
      <c r="C20" s="93"/>
      <c r="D20" s="1979" t="s">
        <v>284</v>
      </c>
      <c r="E20" s="1426"/>
      <c r="F20" s="1426"/>
      <c r="G20" s="2302"/>
      <c r="H20" s="2302"/>
      <c r="I20" s="2302"/>
      <c r="J20" s="2302"/>
      <c r="K20" s="2302"/>
      <c r="L20" s="2302"/>
      <c r="M20" s="2302"/>
      <c r="N20" s="2302"/>
      <c r="O20" s="2302"/>
      <c r="P20" s="2302"/>
      <c r="Q20" s="2302"/>
      <c r="R20" s="240"/>
      <c r="S20" s="240"/>
      <c r="T20" s="240"/>
      <c r="U20" s="20"/>
      <c r="V20" s="1714"/>
      <c r="W20" s="1715"/>
      <c r="X20" s="1715"/>
      <c r="Y20" s="1715"/>
      <c r="Z20" s="1715"/>
      <c r="AA20" s="1715"/>
      <c r="AB20" s="1715"/>
      <c r="AC20" s="1715"/>
      <c r="AD20" s="1715"/>
      <c r="AE20" s="1715"/>
      <c r="AF20" s="1715"/>
      <c r="AG20" s="1715"/>
      <c r="AH20" s="1715"/>
      <c r="AI20" s="1715"/>
      <c r="AJ20" s="1715"/>
      <c r="AK20" s="1715"/>
      <c r="AL20" s="1715"/>
      <c r="AM20" s="1716"/>
    </row>
    <row r="21" spans="2:48" ht="18" customHeight="1">
      <c r="C21" s="507"/>
      <c r="D21" s="331"/>
      <c r="E21" s="332"/>
      <c r="F21" s="332"/>
      <c r="G21" s="332"/>
      <c r="H21" s="332"/>
      <c r="I21" s="332"/>
      <c r="J21" s="332"/>
      <c r="K21" s="332"/>
      <c r="L21" s="332"/>
      <c r="M21" s="332"/>
      <c r="N21" s="332"/>
      <c r="O21" s="332"/>
      <c r="P21" s="332"/>
      <c r="Q21" s="332"/>
      <c r="R21" s="332"/>
      <c r="S21" s="174"/>
      <c r="T21" s="174"/>
      <c r="U21" s="174"/>
      <c r="V21" s="174"/>
      <c r="W21" s="174"/>
      <c r="X21" s="507"/>
      <c r="Y21" s="507"/>
      <c r="Z21" s="507"/>
      <c r="AA21" s="507"/>
      <c r="AB21" s="507"/>
      <c r="AC21" s="507"/>
      <c r="AD21" s="507"/>
      <c r="AE21" s="507"/>
      <c r="AF21" s="507"/>
      <c r="AG21" s="507"/>
      <c r="AH21" s="507"/>
      <c r="AI21" s="507"/>
      <c r="AJ21" s="507"/>
      <c r="AK21" s="507"/>
      <c r="AL21" s="507"/>
      <c r="AM21" s="507"/>
    </row>
    <row r="22" spans="2:48" ht="18" customHeight="1" thickBot="1">
      <c r="B22" s="461" t="s">
        <v>433</v>
      </c>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V22" s="389" t="s">
        <v>434</v>
      </c>
    </row>
    <row r="23" spans="2:48" s="1" customFormat="1" ht="33.75" customHeight="1">
      <c r="C23" s="527" t="s">
        <v>77</v>
      </c>
      <c r="D23" s="2110" t="s">
        <v>287</v>
      </c>
      <c r="E23" s="1035"/>
      <c r="F23" s="1035"/>
      <c r="G23" s="1035"/>
      <c r="H23" s="1035"/>
      <c r="I23" s="1035"/>
      <c r="J23" s="1035"/>
      <c r="K23" s="1035"/>
      <c r="L23" s="1035"/>
      <c r="M23" s="1035"/>
      <c r="N23" s="1035"/>
      <c r="O23" s="1035"/>
      <c r="P23" s="1035"/>
      <c r="Q23" s="2253"/>
      <c r="R23" s="2253"/>
      <c r="S23" s="2253"/>
      <c r="T23" s="2253"/>
      <c r="U23" s="2281"/>
      <c r="V23" s="1750">
        <f>ROUNDDOWN(事業者入力!S21-V41+V43,-3)</f>
        <v>0</v>
      </c>
      <c r="W23" s="2265"/>
      <c r="X23" s="2265"/>
      <c r="Y23" s="2265"/>
      <c r="Z23" s="2265"/>
      <c r="AA23" s="2265"/>
      <c r="AB23" s="2265"/>
      <c r="AC23" s="2265"/>
      <c r="AD23" s="2265"/>
      <c r="AE23" s="2265"/>
      <c r="AF23" s="2265"/>
      <c r="AG23" s="2265"/>
      <c r="AH23" s="2265"/>
      <c r="AI23" s="2265"/>
      <c r="AJ23" s="2265"/>
      <c r="AK23" s="2265"/>
      <c r="AL23" s="2265"/>
      <c r="AM23" s="554" t="s">
        <v>188</v>
      </c>
    </row>
    <row r="24" spans="2:48" s="1" customFormat="1" ht="33.9" customHeight="1">
      <c r="C24" s="528"/>
      <c r="D24" s="293"/>
      <c r="E24" s="294"/>
      <c r="F24" s="2116" t="s">
        <v>288</v>
      </c>
      <c r="G24" s="1989"/>
      <c r="H24" s="1989"/>
      <c r="I24" s="1989"/>
      <c r="J24" s="1989"/>
      <c r="K24" s="1989"/>
      <c r="L24" s="1989"/>
      <c r="M24" s="1989"/>
      <c r="N24" s="1989"/>
      <c r="O24" s="1989"/>
      <c r="P24" s="1989"/>
      <c r="Q24" s="2260"/>
      <c r="R24" s="2260"/>
      <c r="S24" s="2260"/>
      <c r="T24" s="2260"/>
      <c r="U24" s="2261"/>
      <c r="V24" s="1725">
        <f>IF(AE51="加算Ⅲ新規事由あり",ROUNDDOWN(事業者入力!U21-V42+V44,-3),"")</f>
        <v>0</v>
      </c>
      <c r="W24" s="1726"/>
      <c r="X24" s="1726"/>
      <c r="Y24" s="1726"/>
      <c r="Z24" s="1726"/>
      <c r="AA24" s="1726"/>
      <c r="AB24" s="1726"/>
      <c r="AC24" s="1726"/>
      <c r="AD24" s="1726"/>
      <c r="AE24" s="1726"/>
      <c r="AF24" s="1726"/>
      <c r="AG24" s="1726"/>
      <c r="AH24" s="1726"/>
      <c r="AI24" s="1726"/>
      <c r="AJ24" s="1726"/>
      <c r="AK24" s="1726"/>
      <c r="AL24" s="1726"/>
      <c r="AM24" s="68" t="s">
        <v>188</v>
      </c>
    </row>
    <row r="25" spans="2:48" s="1" customFormat="1" ht="19.5" customHeight="1" thickBot="1">
      <c r="C25" s="670" t="s">
        <v>206</v>
      </c>
      <c r="D25" s="2295" t="s">
        <v>191</v>
      </c>
      <c r="E25" s="2296"/>
      <c r="F25" s="2296"/>
      <c r="G25" s="2296"/>
      <c r="H25" s="2296"/>
      <c r="I25" s="2296"/>
      <c r="J25" s="2296"/>
      <c r="K25" s="2296"/>
      <c r="L25" s="2296"/>
      <c r="M25" s="2296"/>
      <c r="N25" s="2296"/>
      <c r="O25" s="2296"/>
      <c r="P25" s="2095"/>
      <c r="Q25" s="11"/>
      <c r="R25" s="11"/>
      <c r="S25" s="11"/>
      <c r="T25" s="11"/>
      <c r="U25" s="526"/>
      <c r="V25" s="2266" t="s">
        <v>559</v>
      </c>
      <c r="W25" s="2266"/>
      <c r="X25" s="2266"/>
      <c r="Y25" s="2266"/>
      <c r="Z25" s="2266"/>
      <c r="AA25" s="2266"/>
      <c r="AB25" s="2266"/>
      <c r="AC25" s="2266"/>
      <c r="AD25" s="2266"/>
      <c r="AE25" s="2266"/>
      <c r="AF25" s="2266"/>
      <c r="AG25" s="2266"/>
      <c r="AH25" s="2266"/>
      <c r="AI25" s="2266"/>
      <c r="AJ25" s="2266"/>
      <c r="AK25" s="2266"/>
      <c r="AL25" s="2266"/>
      <c r="AM25" s="2267"/>
    </row>
    <row r="26" spans="2:48" s="1" customFormat="1" ht="49.5" customHeight="1">
      <c r="C26" s="563" t="s">
        <v>25</v>
      </c>
      <c r="D26" s="1561" t="s">
        <v>289</v>
      </c>
      <c r="E26" s="1561"/>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2282"/>
      <c r="AJ26" s="2282"/>
      <c r="AK26" s="2282"/>
      <c r="AL26" s="2282"/>
      <c r="AM26" s="2282"/>
    </row>
    <row r="27" spans="2:48" ht="18" customHeight="1">
      <c r="B27" s="461"/>
      <c r="C27" s="656"/>
      <c r="D27" s="507"/>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row>
    <row r="28" spans="2:48" ht="18" customHeight="1" thickBot="1">
      <c r="B28" s="389" t="s">
        <v>391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21"/>
      <c r="AJ28" s="121"/>
      <c r="AK28" s="121"/>
      <c r="AL28" s="121"/>
      <c r="AM28" s="121"/>
    </row>
    <row r="29" spans="2:48" ht="34.5" customHeight="1">
      <c r="B29" s="448"/>
      <c r="C29" s="591" t="s">
        <v>408</v>
      </c>
      <c r="D29" s="1205" t="s">
        <v>508</v>
      </c>
      <c r="E29" s="2128"/>
      <c r="F29" s="2128"/>
      <c r="G29" s="2128"/>
      <c r="H29" s="2128"/>
      <c r="I29" s="2128"/>
      <c r="J29" s="2128"/>
      <c r="K29" s="2128"/>
      <c r="L29" s="2128"/>
      <c r="M29" s="2128"/>
      <c r="N29" s="2128"/>
      <c r="O29" s="2128"/>
      <c r="P29" s="2128"/>
      <c r="Q29" s="2129"/>
      <c r="R29" s="2129"/>
      <c r="S29" s="2129"/>
      <c r="T29" s="2129"/>
      <c r="U29" s="2280"/>
      <c r="V29" s="1385">
        <f>ROUNDDOWN(V30+V38,-3)</f>
        <v>0</v>
      </c>
      <c r="W29" s="1386"/>
      <c r="X29" s="1386"/>
      <c r="Y29" s="1386"/>
      <c r="Z29" s="1386"/>
      <c r="AA29" s="1386"/>
      <c r="AB29" s="1386"/>
      <c r="AC29" s="1386"/>
      <c r="AD29" s="1386"/>
      <c r="AE29" s="1386"/>
      <c r="AF29" s="1386"/>
      <c r="AG29" s="1386"/>
      <c r="AH29" s="1386"/>
      <c r="AI29" s="1386"/>
      <c r="AJ29" s="1386"/>
      <c r="AK29" s="1386"/>
      <c r="AL29" s="1386"/>
      <c r="AM29" s="554" t="s">
        <v>188</v>
      </c>
    </row>
    <row r="30" spans="2:48" ht="18" customHeight="1">
      <c r="B30" s="448"/>
      <c r="C30" s="592"/>
      <c r="D30" s="312"/>
      <c r="E30" s="2114" t="s">
        <v>435</v>
      </c>
      <c r="F30" s="2032"/>
      <c r="G30" s="2032"/>
      <c r="H30" s="2032"/>
      <c r="I30" s="2032"/>
      <c r="J30" s="2032"/>
      <c r="K30" s="2032"/>
      <c r="L30" s="2032"/>
      <c r="M30" s="2032"/>
      <c r="N30" s="2032"/>
      <c r="O30" s="2032"/>
      <c r="P30" s="2032"/>
      <c r="Q30" s="2115"/>
      <c r="R30" s="2115"/>
      <c r="S30" s="2115"/>
      <c r="T30" s="2115"/>
      <c r="U30" s="2264"/>
      <c r="V30" s="2126">
        <f>V31-V32-V33-V34</f>
        <v>0</v>
      </c>
      <c r="W30" s="2127"/>
      <c r="X30" s="2127"/>
      <c r="Y30" s="2127"/>
      <c r="Z30" s="2127"/>
      <c r="AA30" s="2127"/>
      <c r="AB30" s="2127"/>
      <c r="AC30" s="2127"/>
      <c r="AD30" s="2127"/>
      <c r="AE30" s="2127"/>
      <c r="AF30" s="2127"/>
      <c r="AG30" s="2127"/>
      <c r="AH30" s="2127"/>
      <c r="AI30" s="2127"/>
      <c r="AJ30" s="2127"/>
      <c r="AK30" s="2127"/>
      <c r="AL30" s="2127"/>
      <c r="AM30" s="67" t="s">
        <v>188</v>
      </c>
    </row>
    <row r="31" spans="2:48" ht="18" customHeight="1">
      <c r="B31" s="448"/>
      <c r="C31" s="592"/>
      <c r="D31" s="312"/>
      <c r="E31" s="46"/>
      <c r="F31" s="2112" t="s">
        <v>198</v>
      </c>
      <c r="G31" s="2113"/>
      <c r="H31" s="2113"/>
      <c r="I31" s="2113"/>
      <c r="J31" s="2113"/>
      <c r="K31" s="2113"/>
      <c r="L31" s="2113"/>
      <c r="M31" s="2113"/>
      <c r="N31" s="2113"/>
      <c r="O31" s="2113"/>
      <c r="P31" s="2113"/>
      <c r="Q31" s="2117"/>
      <c r="R31" s="2117"/>
      <c r="S31" s="2117"/>
      <c r="T31" s="2117"/>
      <c r="U31" s="2254"/>
      <c r="V31" s="1383">
        <f>'【様式10別添１】賃金改善明細書（職員別）'!I38</f>
        <v>0</v>
      </c>
      <c r="W31" s="1384"/>
      <c r="X31" s="1384"/>
      <c r="Y31" s="1384"/>
      <c r="Z31" s="1384"/>
      <c r="AA31" s="1384"/>
      <c r="AB31" s="1384"/>
      <c r="AC31" s="1384"/>
      <c r="AD31" s="1384"/>
      <c r="AE31" s="1384"/>
      <c r="AF31" s="1384"/>
      <c r="AG31" s="1384"/>
      <c r="AH31" s="1384"/>
      <c r="AI31" s="1384"/>
      <c r="AJ31" s="1384"/>
      <c r="AK31" s="1384"/>
      <c r="AL31" s="1384"/>
      <c r="AM31" s="67" t="s">
        <v>188</v>
      </c>
    </row>
    <row r="32" spans="2:48" ht="30.6" customHeight="1">
      <c r="B32" s="448"/>
      <c r="C32" s="592"/>
      <c r="D32" s="312"/>
      <c r="E32" s="46"/>
      <c r="F32" s="2116" t="s">
        <v>585</v>
      </c>
      <c r="G32" s="1989"/>
      <c r="H32" s="1989"/>
      <c r="I32" s="1989"/>
      <c r="J32" s="1989"/>
      <c r="K32" s="1989"/>
      <c r="L32" s="1989"/>
      <c r="M32" s="1989"/>
      <c r="N32" s="1989"/>
      <c r="O32" s="1989"/>
      <c r="P32" s="1989"/>
      <c r="Q32" s="2117"/>
      <c r="R32" s="2117"/>
      <c r="S32" s="2117"/>
      <c r="T32" s="2117"/>
      <c r="U32" s="2254"/>
      <c r="V32" s="1383">
        <f>'【様式６別添１】賃金改善明細書（職員別）'!AD44</f>
        <v>0</v>
      </c>
      <c r="W32" s="1384"/>
      <c r="X32" s="1384"/>
      <c r="Y32" s="1384"/>
      <c r="Z32" s="1384"/>
      <c r="AA32" s="1384"/>
      <c r="AB32" s="1384"/>
      <c r="AC32" s="1384"/>
      <c r="AD32" s="1384"/>
      <c r="AE32" s="1384"/>
      <c r="AF32" s="1384"/>
      <c r="AG32" s="1384"/>
      <c r="AH32" s="1384"/>
      <c r="AI32" s="1384"/>
      <c r="AJ32" s="1384"/>
      <c r="AK32" s="1384"/>
      <c r="AL32" s="1384"/>
      <c r="AM32" s="67" t="s">
        <v>188</v>
      </c>
    </row>
    <row r="33" spans="2:39" ht="30.6" customHeight="1">
      <c r="B33" s="448"/>
      <c r="C33" s="592"/>
      <c r="D33" s="312"/>
      <c r="E33" s="46"/>
      <c r="F33" s="2116" t="s">
        <v>410</v>
      </c>
      <c r="G33" s="1989"/>
      <c r="H33" s="1989"/>
      <c r="I33" s="1989"/>
      <c r="J33" s="1989"/>
      <c r="K33" s="1989"/>
      <c r="L33" s="1989"/>
      <c r="M33" s="1989"/>
      <c r="N33" s="1989"/>
      <c r="O33" s="1989"/>
      <c r="P33" s="1989"/>
      <c r="Q33" s="2117"/>
      <c r="R33" s="2117"/>
      <c r="S33" s="2117"/>
      <c r="T33" s="2117"/>
      <c r="U33" s="2254"/>
      <c r="V33" s="1383">
        <f>'【様式６別添１】賃金改善明細書（職員別）'!AE44</f>
        <v>0</v>
      </c>
      <c r="W33" s="1384"/>
      <c r="X33" s="1384"/>
      <c r="Y33" s="1384"/>
      <c r="Z33" s="1384"/>
      <c r="AA33" s="1384"/>
      <c r="AB33" s="1384"/>
      <c r="AC33" s="1384"/>
      <c r="AD33" s="1384"/>
      <c r="AE33" s="1384"/>
      <c r="AF33" s="1384"/>
      <c r="AG33" s="1384"/>
      <c r="AH33" s="1384"/>
      <c r="AI33" s="1384"/>
      <c r="AJ33" s="1384"/>
      <c r="AK33" s="1384"/>
      <c r="AL33" s="1384"/>
      <c r="AM33" s="67" t="s">
        <v>188</v>
      </c>
    </row>
    <row r="34" spans="2:39" ht="18" customHeight="1">
      <c r="B34" s="448"/>
      <c r="C34" s="592"/>
      <c r="D34" s="312"/>
      <c r="E34" s="593"/>
      <c r="F34" s="2114" t="s">
        <v>513</v>
      </c>
      <c r="G34" s="2032"/>
      <c r="H34" s="2032"/>
      <c r="I34" s="2032"/>
      <c r="J34" s="2032"/>
      <c r="K34" s="2032"/>
      <c r="L34" s="2032"/>
      <c r="M34" s="2032"/>
      <c r="N34" s="2032"/>
      <c r="O34" s="2032"/>
      <c r="P34" s="2032"/>
      <c r="Q34" s="2115"/>
      <c r="R34" s="2115"/>
      <c r="S34" s="2115"/>
      <c r="T34" s="2115"/>
      <c r="U34" s="2264"/>
      <c r="V34" s="1383">
        <f>V35+V36-V37</f>
        <v>0</v>
      </c>
      <c r="W34" s="1384"/>
      <c r="X34" s="1384"/>
      <c r="Y34" s="1384"/>
      <c r="Z34" s="1384"/>
      <c r="AA34" s="1384"/>
      <c r="AB34" s="1384"/>
      <c r="AC34" s="1384"/>
      <c r="AD34" s="1384"/>
      <c r="AE34" s="1384"/>
      <c r="AF34" s="1384"/>
      <c r="AG34" s="1384"/>
      <c r="AH34" s="1384"/>
      <c r="AI34" s="1384"/>
      <c r="AJ34" s="1384"/>
      <c r="AK34" s="1384"/>
      <c r="AL34" s="1384"/>
      <c r="AM34" s="68" t="s">
        <v>188</v>
      </c>
    </row>
    <row r="35" spans="2:39" ht="46.95" customHeight="1">
      <c r="B35" s="448"/>
      <c r="C35" s="592"/>
      <c r="D35" s="312"/>
      <c r="E35" s="46"/>
      <c r="F35" s="594"/>
      <c r="G35" s="2116" t="s">
        <v>514</v>
      </c>
      <c r="H35" s="1989"/>
      <c r="I35" s="1989"/>
      <c r="J35" s="1989"/>
      <c r="K35" s="1989"/>
      <c r="L35" s="1989"/>
      <c r="M35" s="1989"/>
      <c r="N35" s="1989"/>
      <c r="O35" s="1989"/>
      <c r="P35" s="1989"/>
      <c r="Q35" s="2117"/>
      <c r="R35" s="2117"/>
      <c r="S35" s="2117"/>
      <c r="T35" s="2117"/>
      <c r="U35" s="2254"/>
      <c r="V35" s="1383">
        <v>0</v>
      </c>
      <c r="W35" s="1384"/>
      <c r="X35" s="1384"/>
      <c r="Y35" s="1384"/>
      <c r="Z35" s="1384"/>
      <c r="AA35" s="1384"/>
      <c r="AB35" s="1384"/>
      <c r="AC35" s="1384"/>
      <c r="AD35" s="1384"/>
      <c r="AE35" s="1384"/>
      <c r="AF35" s="1384"/>
      <c r="AG35" s="1384"/>
      <c r="AH35" s="1384"/>
      <c r="AI35" s="1384"/>
      <c r="AJ35" s="1384"/>
      <c r="AK35" s="1384"/>
      <c r="AL35" s="1384"/>
      <c r="AM35" s="68" t="s">
        <v>188</v>
      </c>
    </row>
    <row r="36" spans="2:39" ht="33.75" customHeight="1">
      <c r="B36" s="448"/>
      <c r="C36" s="592"/>
      <c r="D36" s="312"/>
      <c r="E36" s="46"/>
      <c r="F36" s="595"/>
      <c r="G36" s="2116" t="s">
        <v>436</v>
      </c>
      <c r="H36" s="1989"/>
      <c r="I36" s="1989"/>
      <c r="J36" s="1989"/>
      <c r="K36" s="1989"/>
      <c r="L36" s="1989"/>
      <c r="M36" s="1989"/>
      <c r="N36" s="1989"/>
      <c r="O36" s="1989"/>
      <c r="P36" s="1989"/>
      <c r="Q36" s="2117"/>
      <c r="R36" s="2117"/>
      <c r="S36" s="2117"/>
      <c r="T36" s="2117"/>
      <c r="U36" s="2254"/>
      <c r="V36" s="1383">
        <v>0</v>
      </c>
      <c r="W36" s="1384"/>
      <c r="X36" s="1384"/>
      <c r="Y36" s="1384"/>
      <c r="Z36" s="1384"/>
      <c r="AA36" s="1384"/>
      <c r="AB36" s="1384"/>
      <c r="AC36" s="1384"/>
      <c r="AD36" s="1384"/>
      <c r="AE36" s="1384"/>
      <c r="AF36" s="1384"/>
      <c r="AG36" s="1384"/>
      <c r="AH36" s="1384"/>
      <c r="AI36" s="1384"/>
      <c r="AJ36" s="1384"/>
      <c r="AK36" s="1384"/>
      <c r="AL36" s="1384"/>
      <c r="AM36" s="68" t="s">
        <v>188</v>
      </c>
    </row>
    <row r="37" spans="2:39" ht="22.2" customHeight="1">
      <c r="B37" s="448"/>
      <c r="C37" s="592"/>
      <c r="D37" s="312"/>
      <c r="E37" s="35"/>
      <c r="F37" s="596"/>
      <c r="G37" s="2116" t="s">
        <v>478</v>
      </c>
      <c r="H37" s="1989"/>
      <c r="I37" s="1989"/>
      <c r="J37" s="1989"/>
      <c r="K37" s="1989"/>
      <c r="L37" s="1989"/>
      <c r="M37" s="1989"/>
      <c r="N37" s="1989"/>
      <c r="O37" s="1989"/>
      <c r="P37" s="1989"/>
      <c r="Q37" s="2117"/>
      <c r="R37" s="2117"/>
      <c r="S37" s="2117"/>
      <c r="T37" s="2117"/>
      <c r="U37" s="2254"/>
      <c r="V37" s="1383">
        <f>'【様式６別添１】賃金改善明細書（職員別）'!V44</f>
        <v>0</v>
      </c>
      <c r="W37" s="1384"/>
      <c r="X37" s="1384"/>
      <c r="Y37" s="1384"/>
      <c r="Z37" s="1384"/>
      <c r="AA37" s="1384"/>
      <c r="AB37" s="1384"/>
      <c r="AC37" s="1384"/>
      <c r="AD37" s="1384"/>
      <c r="AE37" s="1384"/>
      <c r="AF37" s="1384"/>
      <c r="AG37" s="1384"/>
      <c r="AH37" s="1384"/>
      <c r="AI37" s="1384"/>
      <c r="AJ37" s="1384"/>
      <c r="AK37" s="1384"/>
      <c r="AL37" s="1384"/>
      <c r="AM37" s="68" t="s">
        <v>188</v>
      </c>
    </row>
    <row r="38" spans="2:39" ht="18" customHeight="1" thickBot="1">
      <c r="B38" s="448"/>
      <c r="C38" s="517"/>
      <c r="D38" s="93"/>
      <c r="E38" s="2095" t="s">
        <v>523</v>
      </c>
      <c r="F38" s="2109"/>
      <c r="G38" s="2109"/>
      <c r="H38" s="2109"/>
      <c r="I38" s="2109"/>
      <c r="J38" s="2109"/>
      <c r="K38" s="2109"/>
      <c r="L38" s="2109"/>
      <c r="M38" s="2109"/>
      <c r="N38" s="2109"/>
      <c r="O38" s="2109"/>
      <c r="P38" s="2109"/>
      <c r="Q38" s="2109"/>
      <c r="R38" s="2109"/>
      <c r="S38" s="2109"/>
      <c r="T38" s="2109"/>
      <c r="U38" s="2297"/>
      <c r="V38" s="2014">
        <f>'【様式10別添１】賃金改善明細書（職員別）'!L38</f>
        <v>0</v>
      </c>
      <c r="W38" s="2015"/>
      <c r="X38" s="2015"/>
      <c r="Y38" s="2015"/>
      <c r="Z38" s="2015"/>
      <c r="AA38" s="2015"/>
      <c r="AB38" s="2015"/>
      <c r="AC38" s="2015"/>
      <c r="AD38" s="2015"/>
      <c r="AE38" s="2015"/>
      <c r="AF38" s="2015"/>
      <c r="AG38" s="2015"/>
      <c r="AH38" s="2015"/>
      <c r="AI38" s="2015"/>
      <c r="AJ38" s="2015"/>
      <c r="AK38" s="2015"/>
      <c r="AL38" s="2015"/>
      <c r="AM38" s="92" t="s">
        <v>188</v>
      </c>
    </row>
    <row r="39" spans="2:39" ht="18" customHeight="1">
      <c r="B39" s="461"/>
      <c r="C39" s="507"/>
      <c r="D39" s="508"/>
      <c r="E39" s="508"/>
      <c r="F39" s="508"/>
      <c r="G39" s="508"/>
      <c r="H39" s="508"/>
      <c r="I39" s="508"/>
      <c r="J39" s="508"/>
      <c r="K39" s="508"/>
      <c r="L39" s="508"/>
      <c r="M39" s="508"/>
      <c r="N39" s="508"/>
      <c r="O39" s="508"/>
      <c r="P39" s="508"/>
      <c r="Q39" s="508"/>
      <c r="R39" s="508"/>
      <c r="S39" s="508"/>
      <c r="T39" s="508"/>
      <c r="U39" s="508"/>
      <c r="V39" s="1"/>
      <c r="W39" s="1"/>
      <c r="X39" s="1"/>
      <c r="Y39" s="1"/>
      <c r="Z39" s="1"/>
      <c r="AA39" s="1"/>
      <c r="AB39" s="1"/>
      <c r="AC39" s="1"/>
      <c r="AD39" s="1"/>
      <c r="AE39" s="1"/>
      <c r="AF39" s="1"/>
      <c r="AG39" s="1"/>
      <c r="AH39" s="1"/>
      <c r="AI39" s="1"/>
      <c r="AJ39" s="1"/>
      <c r="AK39" s="1"/>
      <c r="AL39" s="1"/>
      <c r="AM39" s="1"/>
    </row>
    <row r="40" spans="2:39" ht="18" customHeight="1" thickBot="1">
      <c r="B40" s="461" t="s">
        <v>437</v>
      </c>
      <c r="C40" s="507"/>
      <c r="D40" s="508"/>
      <c r="E40" s="508"/>
      <c r="F40" s="508"/>
      <c r="G40" s="508"/>
      <c r="H40" s="508"/>
      <c r="I40" s="508"/>
      <c r="J40" s="508"/>
      <c r="K40" s="508"/>
      <c r="L40" s="508"/>
      <c r="M40" s="508"/>
      <c r="N40" s="508"/>
      <c r="O40" s="508"/>
      <c r="P40" s="508"/>
      <c r="Q40" s="508"/>
      <c r="R40" s="508"/>
      <c r="S40" s="508"/>
      <c r="T40" s="508"/>
      <c r="U40" s="508"/>
      <c r="V40" s="509"/>
      <c r="W40" s="509"/>
      <c r="X40" s="509"/>
      <c r="Y40" s="509"/>
      <c r="Z40" s="509"/>
      <c r="AA40" s="509"/>
      <c r="AB40" s="509"/>
      <c r="AC40" s="509"/>
      <c r="AD40" s="509"/>
      <c r="AE40" s="509"/>
      <c r="AF40" s="509"/>
      <c r="AG40" s="509"/>
      <c r="AH40" s="509"/>
      <c r="AI40" s="509"/>
      <c r="AJ40" s="509"/>
      <c r="AK40" s="509"/>
      <c r="AL40" s="509"/>
      <c r="AM40" s="509"/>
    </row>
    <row r="41" spans="2:39" s="57" customFormat="1" ht="18" customHeight="1">
      <c r="C41" s="581" t="s">
        <v>77</v>
      </c>
      <c r="D41" s="1449" t="s">
        <v>438</v>
      </c>
      <c r="E41" s="2262"/>
      <c r="F41" s="2262"/>
      <c r="G41" s="2262"/>
      <c r="H41" s="2262"/>
      <c r="I41" s="2262"/>
      <c r="J41" s="2262"/>
      <c r="K41" s="2262"/>
      <c r="L41" s="2262"/>
      <c r="M41" s="2262"/>
      <c r="N41" s="2262"/>
      <c r="O41" s="2262"/>
      <c r="P41" s="2262"/>
      <c r="Q41" s="522"/>
      <c r="R41" s="522"/>
      <c r="S41" s="522"/>
      <c r="T41" s="522"/>
      <c r="U41" s="368"/>
      <c r="V41" s="1446">
        <f>IFERROR(SUMIF('【様式10別添２】配分変更一覧表(R5)'!D9:D17,'【様式10】実績報告書(R5)'!AA5,'【様式10別添２】配分変更一覧表(R5)'!E9:E17),0)</f>
        <v>0</v>
      </c>
      <c r="W41" s="1447"/>
      <c r="X41" s="1447"/>
      <c r="Y41" s="1447"/>
      <c r="Z41" s="1447"/>
      <c r="AA41" s="1447"/>
      <c r="AB41" s="1447"/>
      <c r="AC41" s="1447"/>
      <c r="AD41" s="1447"/>
      <c r="AE41" s="1447"/>
      <c r="AF41" s="1447"/>
      <c r="AG41" s="1447"/>
      <c r="AH41" s="1447"/>
      <c r="AI41" s="1447"/>
      <c r="AJ41" s="1447"/>
      <c r="AK41" s="1447"/>
      <c r="AL41" s="1448"/>
      <c r="AM41" s="89" t="s">
        <v>188</v>
      </c>
    </row>
    <row r="42" spans="2:39" s="57" customFormat="1" ht="18" customHeight="1">
      <c r="C42" s="579"/>
      <c r="D42" s="118"/>
      <c r="E42" s="174"/>
      <c r="F42" s="174"/>
      <c r="G42" s="174"/>
      <c r="H42" s="1431" t="s">
        <v>205</v>
      </c>
      <c r="I42" s="1432"/>
      <c r="J42" s="1432"/>
      <c r="K42" s="1432"/>
      <c r="L42" s="1432"/>
      <c r="M42" s="1432"/>
      <c r="N42" s="1432"/>
      <c r="O42" s="1432"/>
      <c r="P42" s="1432"/>
      <c r="Q42" s="529"/>
      <c r="R42" s="529"/>
      <c r="S42" s="529"/>
      <c r="T42" s="529"/>
      <c r="U42" s="369"/>
      <c r="V42" s="1372">
        <f>IFERROR(SUMIF('【様式10別添２】配分変更一覧表(R5)'!D9:D17,'【様式10】実績報告書(R5)'!AA5,'【様式10別添２】配分変更一覧表(R5)'!F9:F17),0)</f>
        <v>0</v>
      </c>
      <c r="W42" s="1373"/>
      <c r="X42" s="1373"/>
      <c r="Y42" s="1373"/>
      <c r="Z42" s="1373"/>
      <c r="AA42" s="1373"/>
      <c r="AB42" s="1373"/>
      <c r="AC42" s="1373"/>
      <c r="AD42" s="1373"/>
      <c r="AE42" s="1373"/>
      <c r="AF42" s="1373"/>
      <c r="AG42" s="1373"/>
      <c r="AH42" s="1373"/>
      <c r="AI42" s="1373"/>
      <c r="AJ42" s="1373"/>
      <c r="AK42" s="1373"/>
      <c r="AL42" s="1374"/>
      <c r="AM42" s="112" t="s">
        <v>188</v>
      </c>
    </row>
    <row r="43" spans="2:39" s="57" customFormat="1" ht="18" customHeight="1">
      <c r="C43" s="564" t="s">
        <v>206</v>
      </c>
      <c r="D43" s="1369" t="s">
        <v>439</v>
      </c>
      <c r="E43" s="2263"/>
      <c r="F43" s="2263"/>
      <c r="G43" s="2263"/>
      <c r="H43" s="2263"/>
      <c r="I43" s="2263"/>
      <c r="J43" s="2263"/>
      <c r="K43" s="2263"/>
      <c r="L43" s="2263"/>
      <c r="M43" s="2263"/>
      <c r="N43" s="2263"/>
      <c r="O43" s="2263"/>
      <c r="P43" s="2263"/>
      <c r="Q43" s="529"/>
      <c r="R43" s="529"/>
      <c r="S43" s="529"/>
      <c r="T43" s="529"/>
      <c r="U43" s="369"/>
      <c r="V43" s="1372">
        <f>IFERROR(SUMIF('【様式10別添２】配分変更一覧表(R5)'!D9:D17,'【様式10】実績報告書(R5)'!AA5,'【様式10別添２】配分変更一覧表(R5)'!G9:G17),0)</f>
        <v>0</v>
      </c>
      <c r="W43" s="1373"/>
      <c r="X43" s="1373"/>
      <c r="Y43" s="1373"/>
      <c r="Z43" s="1373"/>
      <c r="AA43" s="1373"/>
      <c r="AB43" s="1373"/>
      <c r="AC43" s="1373"/>
      <c r="AD43" s="1373"/>
      <c r="AE43" s="1373"/>
      <c r="AF43" s="1373"/>
      <c r="AG43" s="1373"/>
      <c r="AH43" s="1373"/>
      <c r="AI43" s="1373"/>
      <c r="AJ43" s="1373"/>
      <c r="AK43" s="1373"/>
      <c r="AL43" s="1374"/>
      <c r="AM43" s="112" t="s">
        <v>188</v>
      </c>
    </row>
    <row r="44" spans="2:39" s="57" customFormat="1" ht="18" customHeight="1" thickBot="1">
      <c r="C44" s="580"/>
      <c r="D44" s="226"/>
      <c r="E44" s="227"/>
      <c r="F44" s="227"/>
      <c r="G44" s="227"/>
      <c r="H44" s="1442" t="s">
        <v>208</v>
      </c>
      <c r="I44" s="1414"/>
      <c r="J44" s="1414"/>
      <c r="K44" s="1414"/>
      <c r="L44" s="1414"/>
      <c r="M44" s="1414"/>
      <c r="N44" s="1414"/>
      <c r="O44" s="1414"/>
      <c r="P44" s="1414"/>
      <c r="Q44" s="603"/>
      <c r="R44" s="603"/>
      <c r="S44" s="603"/>
      <c r="T44" s="603"/>
      <c r="U44" s="604"/>
      <c r="V44" s="1419">
        <f>IFERROR(SUMIF('【様式10別添２】配分変更一覧表(R5)'!D9:D17,'【様式10】実績報告書(R5)'!AA5,'【様式10別添２】配分変更一覧表(R5)'!H9:H17),0)</f>
        <v>0</v>
      </c>
      <c r="W44" s="1420"/>
      <c r="X44" s="1420"/>
      <c r="Y44" s="1420"/>
      <c r="Z44" s="1420"/>
      <c r="AA44" s="1420"/>
      <c r="AB44" s="1420"/>
      <c r="AC44" s="1420"/>
      <c r="AD44" s="1420"/>
      <c r="AE44" s="1420"/>
      <c r="AF44" s="1420"/>
      <c r="AG44" s="1420"/>
      <c r="AH44" s="1420"/>
      <c r="AI44" s="1420"/>
      <c r="AJ44" s="1420"/>
      <c r="AK44" s="1420"/>
      <c r="AL44" s="1421"/>
      <c r="AM44" s="73" t="s">
        <v>188</v>
      </c>
    </row>
    <row r="45" spans="2:39" s="57" customFormat="1" ht="14.4">
      <c r="C45" s="530" t="s">
        <v>25</v>
      </c>
      <c r="D45" s="2251" t="s">
        <v>464</v>
      </c>
      <c r="E45" s="2252"/>
      <c r="F45" s="2252"/>
      <c r="G45" s="2252"/>
      <c r="H45" s="2252"/>
      <c r="I45" s="2252"/>
      <c r="J45" s="2252"/>
      <c r="K45" s="2252"/>
      <c r="L45" s="2252"/>
      <c r="M45" s="2252"/>
      <c r="N45" s="2252"/>
      <c r="O45" s="2252"/>
      <c r="P45" s="2252"/>
      <c r="Q45" s="2252"/>
      <c r="R45" s="2252"/>
      <c r="S45" s="2252"/>
      <c r="T45" s="2252"/>
      <c r="U45" s="2252"/>
      <c r="V45" s="2252"/>
      <c r="W45" s="2252"/>
      <c r="X45" s="2252"/>
      <c r="Y45" s="2252"/>
      <c r="Z45" s="2252"/>
      <c r="AA45" s="2252"/>
      <c r="AB45" s="2252"/>
      <c r="AC45" s="2252"/>
      <c r="AD45" s="2252"/>
      <c r="AE45" s="2252"/>
      <c r="AF45" s="2252"/>
      <c r="AG45" s="2252"/>
      <c r="AH45" s="2252"/>
      <c r="AI45" s="2253"/>
      <c r="AJ45" s="2253"/>
      <c r="AK45" s="2253"/>
      <c r="AL45" s="2253"/>
      <c r="AM45" s="2253"/>
    </row>
    <row r="46" spans="2:39" ht="18" customHeight="1">
      <c r="B46" s="461"/>
      <c r="C46" s="507"/>
      <c r="D46" s="508"/>
      <c r="E46" s="508"/>
      <c r="F46" s="508"/>
      <c r="G46" s="508"/>
      <c r="H46" s="508"/>
      <c r="I46" s="508"/>
      <c r="J46" s="508"/>
      <c r="K46" s="508"/>
      <c r="L46" s="508"/>
      <c r="M46" s="508"/>
      <c r="N46" s="508"/>
      <c r="O46" s="508"/>
      <c r="P46" s="508"/>
      <c r="Q46" s="508"/>
      <c r="R46" s="508"/>
      <c r="S46" s="508"/>
      <c r="T46" s="508"/>
      <c r="U46" s="508"/>
      <c r="V46" s="509"/>
      <c r="W46" s="509"/>
      <c r="X46" s="509"/>
      <c r="Y46" s="509"/>
      <c r="Z46" s="509"/>
      <c r="AA46" s="509"/>
      <c r="AB46" s="509"/>
      <c r="AC46" s="509"/>
      <c r="AD46" s="509"/>
      <c r="AE46" s="509"/>
      <c r="AF46" s="509"/>
      <c r="AG46" s="509"/>
      <c r="AH46" s="509"/>
      <c r="AI46" s="509"/>
      <c r="AJ46" s="509"/>
      <c r="AK46" s="509"/>
      <c r="AL46" s="509"/>
      <c r="AM46" s="509"/>
    </row>
    <row r="47" spans="2:39" ht="18" customHeight="1">
      <c r="B47" s="461"/>
      <c r="C47" s="507"/>
      <c r="D47" s="508"/>
      <c r="E47" s="508"/>
      <c r="F47" s="508"/>
      <c r="G47" s="508"/>
      <c r="H47" s="508"/>
      <c r="I47" s="508"/>
      <c r="J47" s="508"/>
      <c r="K47" s="508"/>
      <c r="L47" s="508"/>
      <c r="M47" s="508"/>
      <c r="N47" s="508"/>
      <c r="O47" s="508"/>
      <c r="P47" s="508"/>
      <c r="Q47" s="508"/>
      <c r="R47" s="508"/>
      <c r="S47" s="508"/>
      <c r="T47" s="508"/>
      <c r="U47" s="508"/>
      <c r="V47" s="509"/>
      <c r="W47" s="509"/>
      <c r="X47" s="509"/>
      <c r="Y47" s="509"/>
      <c r="Z47" s="509"/>
      <c r="AA47" s="509"/>
      <c r="AB47" s="509"/>
      <c r="AC47" s="509"/>
      <c r="AD47" s="509"/>
      <c r="AE47" s="509"/>
      <c r="AF47" s="509"/>
      <c r="AG47" s="509"/>
      <c r="AH47" s="509"/>
      <c r="AI47" s="509"/>
      <c r="AJ47" s="509"/>
      <c r="AK47" s="509"/>
      <c r="AL47" s="509"/>
      <c r="AM47" s="509"/>
    </row>
    <row r="48" spans="2:39" ht="18" customHeight="1">
      <c r="B48" s="461"/>
      <c r="C48" s="507"/>
      <c r="D48" s="508"/>
      <c r="E48" s="508"/>
      <c r="F48" s="508"/>
      <c r="G48" s="508"/>
      <c r="H48" s="508"/>
      <c r="I48" s="508"/>
      <c r="J48" s="508"/>
      <c r="K48" s="508"/>
      <c r="L48" s="508"/>
      <c r="M48" s="508"/>
      <c r="N48" s="508"/>
      <c r="O48" s="508"/>
      <c r="P48" s="508"/>
      <c r="Q48" s="508"/>
      <c r="R48" s="508"/>
      <c r="S48" s="508"/>
      <c r="T48" s="508"/>
      <c r="U48" s="508"/>
      <c r="V48" s="509"/>
      <c r="W48" s="509"/>
      <c r="X48" s="509"/>
      <c r="Y48" s="509"/>
      <c r="Z48" s="509"/>
      <c r="AA48" s="509"/>
      <c r="AB48" s="509"/>
      <c r="AC48" s="509"/>
      <c r="AD48" s="509"/>
      <c r="AE48" s="509"/>
      <c r="AF48" s="509"/>
      <c r="AG48" s="509"/>
      <c r="AH48" s="509"/>
      <c r="AI48" s="509"/>
      <c r="AJ48" s="509"/>
      <c r="AK48" s="509"/>
      <c r="AL48" s="509"/>
      <c r="AM48" s="509"/>
    </row>
    <row r="49" spans="2:44" ht="18" customHeight="1" thickBot="1">
      <c r="B49" s="389" t="s">
        <v>297</v>
      </c>
      <c r="C49" s="507"/>
      <c r="D49" s="331"/>
      <c r="E49" s="332"/>
      <c r="F49" s="332"/>
      <c r="G49" s="332"/>
      <c r="H49" s="332"/>
      <c r="I49" s="332"/>
      <c r="J49" s="332"/>
      <c r="K49" s="332"/>
      <c r="L49" s="332"/>
      <c r="M49" s="332"/>
      <c r="N49" s="332"/>
      <c r="O49" s="332"/>
      <c r="P49" s="332"/>
      <c r="Q49" s="332"/>
      <c r="R49" s="332"/>
      <c r="S49" s="174"/>
      <c r="T49" s="174"/>
      <c r="U49" s="174"/>
      <c r="V49" s="174"/>
      <c r="W49" s="174"/>
      <c r="X49" s="507"/>
      <c r="Y49" s="507"/>
      <c r="Z49" s="507"/>
      <c r="AA49" s="507"/>
      <c r="AB49" s="507"/>
      <c r="AC49" s="507"/>
      <c r="AD49" s="507"/>
      <c r="AE49" s="507"/>
      <c r="AF49" s="507"/>
      <c r="AG49" s="507"/>
      <c r="AH49" s="507"/>
      <c r="AI49" s="507"/>
      <c r="AJ49" s="507"/>
      <c r="AK49" s="507"/>
      <c r="AL49" s="507"/>
      <c r="AM49" s="507"/>
    </row>
    <row r="50" spans="2:44" ht="91.5" customHeight="1" thickBot="1">
      <c r="C50" s="657" t="s">
        <v>77</v>
      </c>
      <c r="D50" s="2256" t="s">
        <v>591</v>
      </c>
      <c r="E50" s="1887"/>
      <c r="F50" s="1887"/>
      <c r="G50" s="1887"/>
      <c r="H50" s="1887"/>
      <c r="I50" s="1887"/>
      <c r="J50" s="1887"/>
      <c r="K50" s="1887"/>
      <c r="L50" s="1887"/>
      <c r="M50" s="1887"/>
      <c r="N50" s="1887"/>
      <c r="O50" s="1887"/>
      <c r="P50" s="1887"/>
      <c r="Q50" s="1887"/>
      <c r="R50" s="1887"/>
      <c r="S50" s="1887"/>
      <c r="T50" s="1887"/>
      <c r="U50" s="2257"/>
      <c r="V50" s="2258">
        <f>ROUNDDOWN(V23-('【様式６別添１】賃金改善明細書（職員別）'!AF44+('【様式６別添１】賃金改善明細書（職員別）'!AF44*事業者入力!Y21)),-3)</f>
        <v>0</v>
      </c>
      <c r="W50" s="2259"/>
      <c r="X50" s="2259"/>
      <c r="Y50" s="2259"/>
      <c r="Z50" s="2259"/>
      <c r="AA50" s="2259"/>
      <c r="AB50" s="2259"/>
      <c r="AC50" s="2259"/>
      <c r="AD50" s="2259"/>
      <c r="AE50" s="2259"/>
      <c r="AF50" s="2259"/>
      <c r="AG50" s="2259"/>
      <c r="AH50" s="2259"/>
      <c r="AI50" s="2259"/>
      <c r="AJ50" s="2259"/>
      <c r="AK50" s="2259"/>
      <c r="AL50" s="2259"/>
      <c r="AM50" s="658" t="s">
        <v>188</v>
      </c>
      <c r="AR50" s="1" t="s">
        <v>465</v>
      </c>
    </row>
    <row r="51" spans="2:44" ht="28.5" customHeight="1" thickBot="1">
      <c r="C51" s="659"/>
      <c r="D51" s="2246" t="s">
        <v>482</v>
      </c>
      <c r="E51" s="2088"/>
      <c r="F51" s="2088"/>
      <c r="G51" s="2088"/>
      <c r="H51" s="2088"/>
      <c r="I51" s="2088"/>
      <c r="J51" s="2088"/>
      <c r="K51" s="2088"/>
      <c r="L51" s="2088"/>
      <c r="M51" s="2088"/>
      <c r="N51" s="2088"/>
      <c r="O51" s="2088"/>
      <c r="P51" s="2088"/>
      <c r="Q51" s="2088"/>
      <c r="R51" s="2088"/>
      <c r="S51" s="2088"/>
      <c r="T51" s="2088"/>
      <c r="U51" s="2247"/>
      <c r="V51" s="1821"/>
      <c r="W51" s="1821"/>
      <c r="X51" s="1821"/>
      <c r="Y51" s="1821"/>
      <c r="Z51" s="1821"/>
      <c r="AA51" s="1821"/>
      <c r="AB51" s="1821"/>
      <c r="AC51" s="1821"/>
      <c r="AD51" s="1822"/>
      <c r="AE51" s="1823" t="s">
        <v>466</v>
      </c>
      <c r="AF51" s="1824"/>
      <c r="AG51" s="1824"/>
      <c r="AH51" s="1824"/>
      <c r="AI51" s="1824"/>
      <c r="AJ51" s="1824"/>
      <c r="AK51" s="1824"/>
      <c r="AL51" s="1824"/>
      <c r="AM51" s="1825"/>
      <c r="AR51" s="1"/>
    </row>
    <row r="52" spans="2:44" ht="28.5" customHeight="1" thickBot="1">
      <c r="B52" s="461"/>
      <c r="C52" s="660"/>
      <c r="D52" s="2248"/>
      <c r="E52" s="2249"/>
      <c r="F52" s="2249"/>
      <c r="G52" s="2249"/>
      <c r="H52" s="2249"/>
      <c r="I52" s="2249"/>
      <c r="J52" s="2249"/>
      <c r="K52" s="2249"/>
      <c r="L52" s="2249"/>
      <c r="M52" s="2249"/>
      <c r="N52" s="2249"/>
      <c r="O52" s="2249"/>
      <c r="P52" s="2249"/>
      <c r="Q52" s="2249"/>
      <c r="R52" s="2249"/>
      <c r="S52" s="2249"/>
      <c r="T52" s="2249"/>
      <c r="U52" s="2250"/>
      <c r="V52" s="2258">
        <f>IF(AE51="加算Ⅲ新規事由あり",ROUNDDOWN(V24-V29,-3),"")</f>
        <v>0</v>
      </c>
      <c r="W52" s="2259"/>
      <c r="X52" s="2259"/>
      <c r="Y52" s="2259"/>
      <c r="Z52" s="2259"/>
      <c r="AA52" s="2259"/>
      <c r="AB52" s="2259"/>
      <c r="AC52" s="2259"/>
      <c r="AD52" s="2259"/>
      <c r="AE52" s="2259"/>
      <c r="AF52" s="2259"/>
      <c r="AG52" s="2259"/>
      <c r="AH52" s="2259"/>
      <c r="AI52" s="2259"/>
      <c r="AJ52" s="2259"/>
      <c r="AK52" s="2259"/>
      <c r="AL52" s="2259"/>
      <c r="AM52" s="658" t="s">
        <v>188</v>
      </c>
      <c r="AR52" s="1"/>
    </row>
    <row r="53" spans="2:44" ht="18" customHeight="1">
      <c r="B53" s="461"/>
      <c r="C53" s="336" t="s">
        <v>303</v>
      </c>
      <c r="D53" s="552"/>
      <c r="E53" s="552"/>
      <c r="F53" s="552"/>
      <c r="G53" s="552"/>
      <c r="H53" s="552"/>
      <c r="I53" s="552"/>
      <c r="J53" s="552"/>
      <c r="K53" s="552"/>
      <c r="L53" s="552"/>
      <c r="M53" s="552"/>
      <c r="N53" s="552"/>
      <c r="O53" s="552"/>
      <c r="P53" s="515"/>
      <c r="Q53" s="552"/>
      <c r="R53" s="552"/>
      <c r="S53" s="337"/>
      <c r="T53" s="337"/>
      <c r="U53" s="337"/>
      <c r="V53" s="337"/>
      <c r="W53" s="337"/>
      <c r="X53" s="337"/>
      <c r="Y53" s="337"/>
      <c r="Z53" s="337"/>
      <c r="AA53" s="337"/>
      <c r="AB53" s="337"/>
      <c r="AC53" s="337"/>
      <c r="AD53" s="337"/>
      <c r="AE53" s="337"/>
      <c r="AF53" s="337"/>
      <c r="AG53" s="337"/>
      <c r="AH53" s="337"/>
      <c r="AI53" s="661"/>
      <c r="AJ53" s="661"/>
      <c r="AK53" s="661"/>
      <c r="AL53" s="662"/>
      <c r="AM53" s="663"/>
    </row>
    <row r="54" spans="2:44" ht="18" customHeight="1">
      <c r="B54" s="461"/>
      <c r="C54" s="1787" t="s">
        <v>84</v>
      </c>
      <c r="D54" s="2093" t="s">
        <v>304</v>
      </c>
      <c r="E54" s="2269"/>
      <c r="F54" s="2269"/>
      <c r="G54" s="2269"/>
      <c r="H54" s="2269"/>
      <c r="I54" s="2269"/>
      <c r="J54" s="2269"/>
      <c r="K54" s="2269"/>
      <c r="L54" s="2269"/>
      <c r="M54" s="2269"/>
      <c r="N54" s="2269"/>
      <c r="O54" s="2269"/>
      <c r="P54" s="2269"/>
      <c r="Q54" s="2269"/>
      <c r="R54" s="2269"/>
      <c r="S54" s="2269"/>
      <c r="T54" s="2269"/>
      <c r="U54" s="2269"/>
      <c r="V54" s="2285" t="s">
        <v>276</v>
      </c>
      <c r="W54" s="2286"/>
      <c r="X54" s="2286"/>
      <c r="Y54" s="2286"/>
      <c r="Z54" s="2286"/>
      <c r="AA54" s="2286"/>
      <c r="AB54" s="2286"/>
      <c r="AC54" s="2286"/>
      <c r="AD54" s="2287"/>
      <c r="AE54" s="1741" t="s">
        <v>277</v>
      </c>
      <c r="AF54" s="2286"/>
      <c r="AG54" s="2286"/>
      <c r="AH54" s="2286"/>
      <c r="AI54" s="2286"/>
      <c r="AJ54" s="2286"/>
      <c r="AK54" s="2286"/>
      <c r="AL54" s="2286"/>
      <c r="AM54" s="2288"/>
    </row>
    <row r="55" spans="2:44" ht="18" customHeight="1">
      <c r="B55" s="461"/>
      <c r="C55" s="2283"/>
      <c r="D55" s="2284"/>
      <c r="E55" s="2272"/>
      <c r="F55" s="2272"/>
      <c r="G55" s="2272"/>
      <c r="H55" s="2272"/>
      <c r="I55" s="2272"/>
      <c r="J55" s="2272"/>
      <c r="K55" s="2272"/>
      <c r="L55" s="2272"/>
      <c r="M55" s="2272"/>
      <c r="N55" s="2272"/>
      <c r="O55" s="2272"/>
      <c r="P55" s="2272"/>
      <c r="Q55" s="2272"/>
      <c r="R55" s="2272"/>
      <c r="S55" s="2272"/>
      <c r="T55" s="2272"/>
      <c r="U55" s="2272"/>
      <c r="V55" s="2289" t="str">
        <f>IF(AE51="加算Ⅲ新規事由あり",IF(OR(V50&gt;0,V52&gt;0),TEXT(V50,"#,##0円"),"残額なし"),IF(V50&gt;0,TEXT(V50,"#,##0円"),"残額なし"))</f>
        <v>残額なし</v>
      </c>
      <c r="W55" s="2290"/>
      <c r="X55" s="2290"/>
      <c r="Y55" s="2290"/>
      <c r="Z55" s="2290"/>
      <c r="AA55" s="2290"/>
      <c r="AB55" s="2290"/>
      <c r="AC55" s="2290"/>
      <c r="AD55" s="2291"/>
      <c r="AE55" s="2292"/>
      <c r="AF55" s="2293"/>
      <c r="AG55" s="2293"/>
      <c r="AH55" s="2293"/>
      <c r="AI55" s="2293"/>
      <c r="AJ55" s="2293"/>
      <c r="AK55" s="2293"/>
      <c r="AL55" s="2293"/>
      <c r="AM55" s="2294"/>
    </row>
    <row r="56" spans="2:44" ht="18" customHeight="1">
      <c r="B56" s="461"/>
      <c r="C56" s="1787" t="s">
        <v>206</v>
      </c>
      <c r="D56" s="2268" t="s">
        <v>280</v>
      </c>
      <c r="E56" s="2032"/>
      <c r="F56" s="2032"/>
      <c r="G56" s="2032"/>
      <c r="H56" s="2032"/>
      <c r="I56" s="2032"/>
      <c r="J56" s="2032"/>
      <c r="K56" s="2032"/>
      <c r="L56" s="2032"/>
      <c r="M56" s="2032"/>
      <c r="N56" s="2032"/>
      <c r="O56" s="2032"/>
      <c r="P56" s="2032"/>
      <c r="Q56" s="2032"/>
      <c r="R56" s="2032"/>
      <c r="S56" s="2269"/>
      <c r="T56" s="2269"/>
      <c r="U56" s="2269"/>
      <c r="V56" s="664"/>
      <c r="W56" s="568" t="s">
        <v>279</v>
      </c>
      <c r="X56" s="568"/>
      <c r="Y56" s="665"/>
      <c r="Z56" s="665"/>
      <c r="AA56" s="665"/>
      <c r="AB56" s="568"/>
      <c r="AC56" s="568"/>
      <c r="AD56" s="568"/>
      <c r="AE56" s="568"/>
      <c r="AF56" s="568"/>
      <c r="AG56" s="568"/>
      <c r="AH56" s="568"/>
      <c r="AI56" s="568"/>
      <c r="AJ56" s="568"/>
      <c r="AK56" s="568"/>
      <c r="AL56" s="568"/>
      <c r="AM56" s="569"/>
    </row>
    <row r="57" spans="2:44" ht="18" customHeight="1">
      <c r="B57" s="461"/>
      <c r="C57" s="2006"/>
      <c r="D57" s="1773"/>
      <c r="E57" s="2034"/>
      <c r="F57" s="2034"/>
      <c r="G57" s="2034"/>
      <c r="H57" s="2034"/>
      <c r="I57" s="2034"/>
      <c r="J57" s="2034"/>
      <c r="K57" s="2034"/>
      <c r="L57" s="2034"/>
      <c r="M57" s="2034"/>
      <c r="N57" s="2034"/>
      <c r="O57" s="2034"/>
      <c r="P57" s="2034"/>
      <c r="Q57" s="2034"/>
      <c r="R57" s="2034"/>
      <c r="S57" s="2270"/>
      <c r="T57" s="2270"/>
      <c r="U57" s="2270"/>
      <c r="V57" s="664"/>
      <c r="W57" s="572" t="s">
        <v>281</v>
      </c>
      <c r="X57" s="570"/>
      <c r="Y57" s="665"/>
      <c r="Z57" s="665"/>
      <c r="AA57" s="665"/>
      <c r="AB57" s="570"/>
      <c r="AC57" s="570"/>
      <c r="AD57" s="570"/>
      <c r="AE57" s="570"/>
      <c r="AF57" s="570"/>
      <c r="AG57" s="570"/>
      <c r="AH57" s="570"/>
      <c r="AI57" s="570"/>
      <c r="AJ57" s="570"/>
      <c r="AK57" s="570"/>
      <c r="AL57" s="570"/>
      <c r="AM57" s="571"/>
    </row>
    <row r="58" spans="2:44" ht="18" customHeight="1">
      <c r="B58" s="461"/>
      <c r="C58" s="2006"/>
      <c r="D58" s="1773"/>
      <c r="E58" s="2034"/>
      <c r="F58" s="2034"/>
      <c r="G58" s="2034"/>
      <c r="H58" s="2034"/>
      <c r="I58" s="2034"/>
      <c r="J58" s="2034"/>
      <c r="K58" s="2034"/>
      <c r="L58" s="2034"/>
      <c r="M58" s="2034"/>
      <c r="N58" s="2034"/>
      <c r="O58" s="2034"/>
      <c r="P58" s="2034"/>
      <c r="Q58" s="2034"/>
      <c r="R58" s="2034"/>
      <c r="S58" s="2270"/>
      <c r="T58" s="2270"/>
      <c r="U58" s="2270"/>
      <c r="V58" s="664"/>
      <c r="W58" s="572" t="s">
        <v>282</v>
      </c>
      <c r="X58" s="572"/>
      <c r="Y58" s="665"/>
      <c r="Z58" s="665"/>
      <c r="AA58" s="665"/>
      <c r="AB58" s="572"/>
      <c r="AC58" s="572"/>
      <c r="AD58" s="572"/>
      <c r="AE58" s="572"/>
      <c r="AF58" s="572"/>
      <c r="AG58" s="572"/>
      <c r="AH58" s="572"/>
      <c r="AI58" s="572"/>
      <c r="AJ58" s="572"/>
      <c r="AK58" s="572"/>
      <c r="AL58" s="572"/>
      <c r="AM58" s="573"/>
    </row>
    <row r="59" spans="2:44" ht="18" customHeight="1">
      <c r="B59" s="461"/>
      <c r="C59" s="1891"/>
      <c r="D59" s="2271"/>
      <c r="E59" s="2036"/>
      <c r="F59" s="2036"/>
      <c r="G59" s="2036"/>
      <c r="H59" s="2036"/>
      <c r="I59" s="2036"/>
      <c r="J59" s="2036"/>
      <c r="K59" s="2036"/>
      <c r="L59" s="2036"/>
      <c r="M59" s="2036"/>
      <c r="N59" s="2036"/>
      <c r="O59" s="2036"/>
      <c r="P59" s="2036"/>
      <c r="Q59" s="2036"/>
      <c r="R59" s="2036"/>
      <c r="S59" s="2272"/>
      <c r="T59" s="2272"/>
      <c r="U59" s="2272"/>
      <c r="V59" s="664"/>
      <c r="W59" s="175" t="s">
        <v>283</v>
      </c>
      <c r="X59" s="574"/>
      <c r="Y59" s="666"/>
      <c r="Z59" s="666"/>
      <c r="AA59" s="666"/>
      <c r="AB59" s="574"/>
      <c r="AC59" s="574"/>
      <c r="AD59" s="574"/>
      <c r="AE59" s="574"/>
      <c r="AF59" s="574"/>
      <c r="AG59" s="574"/>
      <c r="AH59" s="574"/>
      <c r="AI59" s="574"/>
      <c r="AJ59" s="574"/>
      <c r="AK59" s="574"/>
      <c r="AL59" s="574"/>
      <c r="AM59" s="575"/>
    </row>
    <row r="60" spans="2:44" ht="18" customHeight="1">
      <c r="B60" s="461"/>
      <c r="C60" s="1787" t="s">
        <v>186</v>
      </c>
      <c r="D60" s="1369" t="s">
        <v>440</v>
      </c>
      <c r="E60" s="2027"/>
      <c r="F60" s="2027"/>
      <c r="G60" s="2027"/>
      <c r="H60" s="2027"/>
      <c r="I60" s="2027"/>
      <c r="J60" s="2027"/>
      <c r="K60" s="2027"/>
      <c r="L60" s="2027"/>
      <c r="M60" s="2027"/>
      <c r="N60" s="2027"/>
      <c r="O60" s="2027"/>
      <c r="P60" s="2027"/>
      <c r="Q60" s="2027"/>
      <c r="R60" s="2027"/>
      <c r="S60" s="2269"/>
      <c r="T60" s="2269"/>
      <c r="U60" s="2269"/>
      <c r="V60" s="2274"/>
      <c r="W60" s="2022"/>
      <c r="X60" s="2022"/>
      <c r="Y60" s="2022"/>
      <c r="Z60" s="2022"/>
      <c r="AA60" s="2022"/>
      <c r="AB60" s="2022"/>
      <c r="AC60" s="2022"/>
      <c r="AD60" s="2022"/>
      <c r="AE60" s="2022"/>
      <c r="AF60" s="2022"/>
      <c r="AG60" s="2022"/>
      <c r="AH60" s="2022"/>
      <c r="AI60" s="2022"/>
      <c r="AJ60" s="2022"/>
      <c r="AK60" s="2275"/>
      <c r="AL60" s="2275"/>
      <c r="AM60" s="2276"/>
    </row>
    <row r="61" spans="2:44" ht="18" customHeight="1">
      <c r="B61" s="461"/>
      <c r="C61" s="2006"/>
      <c r="D61" s="1899"/>
      <c r="E61" s="1900"/>
      <c r="F61" s="1900"/>
      <c r="G61" s="1900"/>
      <c r="H61" s="1900"/>
      <c r="I61" s="1900"/>
      <c r="J61" s="1900"/>
      <c r="K61" s="1900"/>
      <c r="L61" s="1900"/>
      <c r="M61" s="1900"/>
      <c r="N61" s="1900"/>
      <c r="O61" s="1900"/>
      <c r="P61" s="1900"/>
      <c r="Q61" s="1900"/>
      <c r="R61" s="1900"/>
      <c r="S61" s="2270"/>
      <c r="T61" s="2270"/>
      <c r="U61" s="2270"/>
      <c r="V61" s="2277"/>
      <c r="W61" s="2025"/>
      <c r="X61" s="2025"/>
      <c r="Y61" s="2025"/>
      <c r="Z61" s="2025"/>
      <c r="AA61" s="2025"/>
      <c r="AB61" s="2025"/>
      <c r="AC61" s="2025"/>
      <c r="AD61" s="2025"/>
      <c r="AE61" s="2025"/>
      <c r="AF61" s="2025"/>
      <c r="AG61" s="2025"/>
      <c r="AH61" s="2025"/>
      <c r="AI61" s="2025"/>
      <c r="AJ61" s="2025"/>
      <c r="AK61" s="2278"/>
      <c r="AL61" s="2278"/>
      <c r="AM61" s="2279"/>
    </row>
    <row r="62" spans="2:44" ht="18" customHeight="1" thickBot="1">
      <c r="B62" s="461"/>
      <c r="C62" s="2019"/>
      <c r="D62" s="2029"/>
      <c r="E62" s="2030"/>
      <c r="F62" s="2030"/>
      <c r="G62" s="2030"/>
      <c r="H62" s="2030"/>
      <c r="I62" s="2030"/>
      <c r="J62" s="2030"/>
      <c r="K62" s="2030"/>
      <c r="L62" s="2030"/>
      <c r="M62" s="2030"/>
      <c r="N62" s="2030"/>
      <c r="O62" s="2030"/>
      <c r="P62" s="2030"/>
      <c r="Q62" s="2030"/>
      <c r="R62" s="2030"/>
      <c r="S62" s="2273"/>
      <c r="T62" s="2273"/>
      <c r="U62" s="2273"/>
      <c r="V62" s="667"/>
      <c r="W62" s="116"/>
      <c r="X62" s="116"/>
      <c r="Y62" s="116"/>
      <c r="Z62" s="116"/>
      <c r="AA62" s="116"/>
      <c r="AB62" s="116"/>
      <c r="AC62" s="116"/>
      <c r="AD62" s="116"/>
      <c r="AE62" s="116"/>
      <c r="AF62" s="116"/>
      <c r="AG62" s="116"/>
      <c r="AH62" s="116"/>
      <c r="AI62" s="116"/>
      <c r="AJ62" s="116"/>
      <c r="AK62" s="668"/>
      <c r="AL62" s="668"/>
      <c r="AM62" s="669"/>
    </row>
    <row r="63" spans="2:44" ht="18" customHeight="1">
      <c r="B63" s="461"/>
      <c r="C63" s="461"/>
      <c r="D63" s="468"/>
      <c r="E63" s="468"/>
      <c r="F63" s="468"/>
      <c r="G63" s="468"/>
      <c r="H63" s="468"/>
      <c r="I63" s="468"/>
      <c r="J63" s="468"/>
      <c r="K63" s="468"/>
      <c r="L63" s="468"/>
      <c r="M63" s="468"/>
      <c r="N63" s="468"/>
      <c r="O63" s="468"/>
      <c r="P63" s="468"/>
      <c r="Q63" s="468"/>
      <c r="R63" s="468"/>
      <c r="S63" s="468"/>
      <c r="T63" s="468"/>
      <c r="U63" s="468"/>
      <c r="V63" s="469"/>
      <c r="W63" s="469"/>
      <c r="X63" s="469"/>
      <c r="Y63" s="469"/>
      <c r="Z63" s="469"/>
      <c r="AA63" s="469"/>
      <c r="AB63" s="469"/>
      <c r="AC63" s="469"/>
      <c r="AD63" s="469"/>
      <c r="AE63" s="469"/>
      <c r="AF63" s="469"/>
      <c r="AG63" s="469"/>
      <c r="AH63" s="469"/>
      <c r="AI63" s="469"/>
      <c r="AJ63" s="469"/>
      <c r="AK63" s="469"/>
      <c r="AL63" s="469"/>
      <c r="AM63" s="469"/>
    </row>
    <row r="64" spans="2:44" ht="18" customHeight="1">
      <c r="B64" s="461"/>
      <c r="C64" s="461" t="s">
        <v>418</v>
      </c>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row>
    <row r="65" spans="2:39" ht="18" customHeight="1">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row>
    <row r="66" spans="2:39" ht="18" customHeight="1">
      <c r="B66" s="461"/>
      <c r="C66" s="461"/>
      <c r="D66" s="461"/>
      <c r="E66" s="461"/>
      <c r="F66" s="461"/>
      <c r="G66" s="461"/>
      <c r="H66" s="461"/>
      <c r="I66" s="461"/>
      <c r="J66" s="461"/>
      <c r="K66" s="461"/>
      <c r="L66" s="461"/>
      <c r="M66" s="461"/>
      <c r="N66" s="461"/>
      <c r="O66" s="461"/>
      <c r="P66" s="461"/>
      <c r="Q66" s="461"/>
      <c r="R66" s="461"/>
      <c r="S66" s="461"/>
      <c r="T66" s="461"/>
      <c r="U66" s="461"/>
      <c r="V66" s="478" t="s">
        <v>441</v>
      </c>
      <c r="W66" s="479"/>
      <c r="X66" s="479"/>
      <c r="Y66" s="2090"/>
      <c r="Z66" s="2090"/>
      <c r="AA66" s="479" t="s">
        <v>420</v>
      </c>
      <c r="AB66" s="2090"/>
      <c r="AC66" s="2090"/>
      <c r="AD66" s="476" t="s">
        <v>421</v>
      </c>
      <c r="AE66" s="461"/>
      <c r="AF66" s="461"/>
      <c r="AG66" s="461"/>
      <c r="AH66" s="461"/>
      <c r="AI66" s="461"/>
      <c r="AJ66" s="461"/>
      <c r="AK66" s="461"/>
      <c r="AL66" s="461"/>
      <c r="AM66" s="461"/>
    </row>
    <row r="67" spans="2:39" ht="18" customHeight="1">
      <c r="B67" s="461"/>
      <c r="C67" s="461"/>
      <c r="D67" s="461"/>
      <c r="E67" s="461"/>
      <c r="F67" s="461"/>
      <c r="G67" s="461"/>
      <c r="H67" s="461"/>
      <c r="I67" s="461"/>
      <c r="J67" s="461"/>
      <c r="K67" s="461"/>
      <c r="L67" s="461"/>
      <c r="M67" s="461"/>
      <c r="N67" s="461"/>
      <c r="O67" s="461"/>
      <c r="P67" s="461"/>
      <c r="Q67" s="461"/>
      <c r="R67" s="461"/>
      <c r="S67" s="461"/>
      <c r="T67" s="461"/>
      <c r="U67" s="461"/>
      <c r="V67" s="461"/>
      <c r="W67" s="461"/>
      <c r="X67" s="2097" t="s">
        <v>96</v>
      </c>
      <c r="Y67" s="2097"/>
      <c r="Z67" s="2097"/>
      <c r="AA67" s="2097"/>
      <c r="AB67" s="2097"/>
      <c r="AC67" s="2097"/>
      <c r="AD67" s="2098"/>
      <c r="AE67" s="2098"/>
      <c r="AF67" s="2098"/>
      <c r="AG67" s="2098"/>
      <c r="AH67" s="2098"/>
      <c r="AI67" s="2098"/>
      <c r="AJ67" s="2098"/>
      <c r="AK67" s="2098"/>
      <c r="AL67" s="2098"/>
      <c r="AM67" s="2098"/>
    </row>
    <row r="68" spans="2:39" ht="18" customHeight="1">
      <c r="B68" s="461"/>
      <c r="C68" s="461"/>
      <c r="D68" s="461"/>
      <c r="E68" s="461"/>
      <c r="F68" s="461"/>
      <c r="G68" s="461"/>
      <c r="H68" s="461"/>
      <c r="I68" s="461"/>
      <c r="J68" s="461"/>
      <c r="K68" s="461"/>
      <c r="L68" s="461"/>
      <c r="M68" s="461"/>
      <c r="N68" s="461"/>
      <c r="O68" s="461"/>
      <c r="P68" s="461"/>
      <c r="Q68" s="461"/>
      <c r="R68" s="461"/>
      <c r="S68" s="461"/>
      <c r="T68" s="461"/>
      <c r="U68" s="461"/>
      <c r="V68" s="461"/>
      <c r="W68" s="461"/>
      <c r="X68" s="2084" t="s">
        <v>97</v>
      </c>
      <c r="Y68" s="2084"/>
      <c r="Z68" s="2084"/>
      <c r="AA68" s="2084"/>
      <c r="AB68" s="2084"/>
      <c r="AC68" s="2084"/>
      <c r="AD68" s="2085"/>
      <c r="AE68" s="2085"/>
      <c r="AF68" s="2085"/>
      <c r="AG68" s="2085"/>
      <c r="AH68" s="2085"/>
      <c r="AI68" s="2085"/>
      <c r="AJ68" s="2085"/>
      <c r="AK68" s="2085"/>
      <c r="AL68" s="2085"/>
      <c r="AM68" s="2085"/>
    </row>
  </sheetData>
  <sheetProtection insertRows="0"/>
  <mergeCells count="89">
    <mergeCell ref="C14:C15"/>
    <mergeCell ref="D12:U12"/>
    <mergeCell ref="V12:AL12"/>
    <mergeCell ref="C2:AM2"/>
    <mergeCell ref="AK4:AL4"/>
    <mergeCell ref="T5:Z5"/>
    <mergeCell ref="AA5:AM5"/>
    <mergeCell ref="T6:Z6"/>
    <mergeCell ref="AA6:AM6"/>
    <mergeCell ref="T7:Z7"/>
    <mergeCell ref="AA7:AM7"/>
    <mergeCell ref="T8:Z8"/>
    <mergeCell ref="D11:U11"/>
    <mergeCell ref="V11:AL11"/>
    <mergeCell ref="D14:U15"/>
    <mergeCell ref="V14:AD14"/>
    <mergeCell ref="AE14:AM14"/>
    <mergeCell ref="V15:AD15"/>
    <mergeCell ref="AE15:AM15"/>
    <mergeCell ref="D16:K16"/>
    <mergeCell ref="W16:AM16"/>
    <mergeCell ref="D17:Q19"/>
    <mergeCell ref="W17:AM17"/>
    <mergeCell ref="W18:AM18"/>
    <mergeCell ref="W19:AM19"/>
    <mergeCell ref="D20:Q20"/>
    <mergeCell ref="V20:AM20"/>
    <mergeCell ref="D29:U29"/>
    <mergeCell ref="V29:AL29"/>
    <mergeCell ref="D23:U23"/>
    <mergeCell ref="D26:AM26"/>
    <mergeCell ref="C54:C55"/>
    <mergeCell ref="D54:U55"/>
    <mergeCell ref="V54:AD54"/>
    <mergeCell ref="AE54:AM54"/>
    <mergeCell ref="V55:AD55"/>
    <mergeCell ref="AE55:AM55"/>
    <mergeCell ref="V43:AL43"/>
    <mergeCell ref="D25:P25"/>
    <mergeCell ref="G37:U37"/>
    <mergeCell ref="E38:U38"/>
    <mergeCell ref="F33:U33"/>
    <mergeCell ref="F34:U34"/>
    <mergeCell ref="C56:C59"/>
    <mergeCell ref="D56:U59"/>
    <mergeCell ref="C60:C62"/>
    <mergeCell ref="D60:U62"/>
    <mergeCell ref="V60:AM61"/>
    <mergeCell ref="X67:AC67"/>
    <mergeCell ref="AD67:AM67"/>
    <mergeCell ref="X68:AC68"/>
    <mergeCell ref="AD68:AM68"/>
    <mergeCell ref="V23:AL23"/>
    <mergeCell ref="V24:AL24"/>
    <mergeCell ref="V25:AM25"/>
    <mergeCell ref="Y66:Z66"/>
    <mergeCell ref="AB66:AC66"/>
    <mergeCell ref="V37:AL37"/>
    <mergeCell ref="V38:AL38"/>
    <mergeCell ref="V33:AL33"/>
    <mergeCell ref="V34:AL34"/>
    <mergeCell ref="V35:AL35"/>
    <mergeCell ref="V52:AL52"/>
    <mergeCell ref="V30:AL30"/>
    <mergeCell ref="H42:P42"/>
    <mergeCell ref="V42:AL42"/>
    <mergeCell ref="D43:P43"/>
    <mergeCell ref="G35:U35"/>
    <mergeCell ref="E30:U30"/>
    <mergeCell ref="F31:U31"/>
    <mergeCell ref="V31:AL31"/>
    <mergeCell ref="F32:U32"/>
    <mergeCell ref="V32:AL32"/>
    <mergeCell ref="C12:C13"/>
    <mergeCell ref="D51:U52"/>
    <mergeCell ref="V51:AD51"/>
    <mergeCell ref="AE51:AM51"/>
    <mergeCell ref="H44:P44"/>
    <mergeCell ref="V44:AL44"/>
    <mergeCell ref="D45:AM45"/>
    <mergeCell ref="G36:U36"/>
    <mergeCell ref="V36:AL36"/>
    <mergeCell ref="V13:AL13"/>
    <mergeCell ref="F13:U13"/>
    <mergeCell ref="D50:U50"/>
    <mergeCell ref="V50:AL50"/>
    <mergeCell ref="F24:U24"/>
    <mergeCell ref="D41:P41"/>
    <mergeCell ref="V41:AL41"/>
  </mergeCells>
  <phoneticPr fontId="5"/>
  <conditionalFormatting sqref="V26 AA23:AA25">
    <cfRule type="containsBlanks" dxfId="2" priority="1">
      <formula>LEN(TRIM(V23))=0</formula>
    </cfRule>
  </conditionalFormatting>
  <dataValidations count="2">
    <dataValidation type="list" allowBlank="1" showInputMessage="1" showErrorMessage="1" sqref="V56:V59 V16:V19" xr:uid="{00000000-0002-0000-1600-000000000000}">
      <formula1>$AS$1:$AS$2</formula1>
    </dataValidation>
    <dataValidation type="list" allowBlank="1" showInputMessage="1" showErrorMessage="1" sqref="AE51:AM51" xr:uid="{60DB5E52-A492-497B-AE9E-5C833EC1479C}">
      <formula1>$AR$50:$AR$51</formula1>
    </dataValidation>
  </dataValidations>
  <printOptions horizontalCentered="1"/>
  <pageMargins left="0.78740157480314965" right="0.78740157480314965" top="0.59055118110236227" bottom="0.59055118110236227" header="0.51181102362204722" footer="0.51181102362204722"/>
  <pageSetup paperSize="9" scale="55" orientation="portrait" cellComments="asDisplayed"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theme="5" tint="0.79998168889431442"/>
  </sheetPr>
  <dimension ref="A1:Y49"/>
  <sheetViews>
    <sheetView showGridLines="0" view="pageBreakPreview" zoomScale="70" zoomScaleNormal="100" zoomScaleSheetLayoutView="70" workbookViewId="0">
      <selection activeCell="R24" sqref="R24"/>
    </sheetView>
  </sheetViews>
  <sheetFormatPr defaultColWidth="9.109375" defaultRowHeight="12"/>
  <cols>
    <col min="1" max="1" width="5.77734375" style="483" customWidth="1"/>
    <col min="2" max="3" width="4.6640625" style="483" customWidth="1"/>
    <col min="4" max="4" width="15" style="483" customWidth="1"/>
    <col min="5" max="5" width="10.77734375" style="483" customWidth="1"/>
    <col min="6" max="6" width="16" style="483" customWidth="1"/>
    <col min="7" max="7" width="7.77734375" style="483" customWidth="1"/>
    <col min="8" max="8" width="18.44140625" style="483" customWidth="1"/>
    <col min="9" max="9" width="13.33203125" style="483" customWidth="1"/>
    <col min="10" max="10" width="14.21875" style="483" customWidth="1"/>
    <col min="11" max="11" width="13.33203125" style="483" customWidth="1"/>
    <col min="12" max="12" width="16.88671875" style="483" customWidth="1"/>
    <col min="13" max="14" width="15.77734375" style="483" customWidth="1"/>
    <col min="15" max="15" width="18.77734375" style="483" customWidth="1"/>
    <col min="16" max="16" width="14.77734375" style="483" customWidth="1"/>
    <col min="17" max="17" width="18.77734375" style="483" customWidth="1"/>
    <col min="18" max="20" width="15.77734375" style="483" customWidth="1"/>
    <col min="21" max="21" width="18.77734375" style="483" customWidth="1"/>
    <col min="22" max="24" width="15.77734375" style="483" customWidth="1"/>
    <col min="25" max="25" width="2.44140625" style="483" customWidth="1"/>
    <col min="26" max="16384" width="9.109375" style="483"/>
  </cols>
  <sheetData>
    <row r="1" spans="1:25" ht="33.6" customHeight="1" thickBot="1">
      <c r="A1" s="481" t="s">
        <v>442</v>
      </c>
      <c r="B1" s="482"/>
      <c r="C1" s="482"/>
      <c r="D1" s="482"/>
      <c r="E1" s="482"/>
      <c r="F1" s="482"/>
      <c r="G1" s="482"/>
      <c r="H1" s="482"/>
      <c r="I1" s="482"/>
      <c r="J1" s="482"/>
      <c r="K1" s="482"/>
      <c r="L1" s="482"/>
      <c r="M1" s="482"/>
      <c r="N1" s="482"/>
      <c r="O1" s="482"/>
      <c r="P1" s="482"/>
    </row>
    <row r="2" spans="1:25" ht="33.6" customHeight="1" thickBot="1">
      <c r="A2" s="484"/>
      <c r="B2" s="482"/>
      <c r="C2" s="482"/>
      <c r="D2" s="482"/>
      <c r="E2" s="482"/>
      <c r="F2" s="808"/>
      <c r="G2" s="482"/>
      <c r="H2" s="482"/>
      <c r="I2" s="482"/>
      <c r="J2" s="482"/>
      <c r="K2" s="2185" t="s">
        <v>222</v>
      </c>
      <c r="L2" s="2186"/>
      <c r="M2" s="2187">
        <f>'【様式10】実績報告書(R5)'!AA6</f>
        <v>0</v>
      </c>
      <c r="N2" s="2188"/>
      <c r="O2" s="2188"/>
      <c r="P2" s="2189"/>
    </row>
    <row r="3" spans="1:25" ht="26.25" customHeight="1">
      <c r="A3" s="485" t="s">
        <v>423</v>
      </c>
      <c r="B3" s="486"/>
      <c r="C3" s="486"/>
      <c r="D3" s="486"/>
      <c r="E3" s="486"/>
      <c r="F3" s="486"/>
      <c r="G3" s="486"/>
      <c r="H3" s="486"/>
      <c r="I3" s="482"/>
      <c r="J3" s="482"/>
      <c r="K3" s="482"/>
      <c r="L3" s="482"/>
      <c r="M3" s="482"/>
      <c r="N3" s="487"/>
      <c r="O3" s="487"/>
      <c r="P3" s="487"/>
      <c r="Q3" s="488"/>
      <c r="R3" s="488"/>
      <c r="S3" s="488"/>
      <c r="T3" s="488"/>
      <c r="U3" s="488"/>
      <c r="V3" s="488"/>
      <c r="W3" s="488"/>
      <c r="X3" s="488"/>
      <c r="Y3" s="488"/>
    </row>
    <row r="4" spans="1:25" ht="12" customHeight="1" thickBot="1">
      <c r="A4" s="489"/>
      <c r="B4" s="489"/>
      <c r="C4" s="489"/>
      <c r="D4" s="489"/>
      <c r="E4" s="489"/>
      <c r="F4" s="489"/>
      <c r="G4" s="489"/>
      <c r="H4" s="489"/>
      <c r="I4" s="489"/>
      <c r="J4" s="489"/>
      <c r="K4" s="489"/>
      <c r="L4" s="489"/>
      <c r="M4" s="489"/>
      <c r="N4" s="482"/>
      <c r="O4" s="482"/>
      <c r="P4" s="482"/>
      <c r="Q4" s="488"/>
      <c r="R4" s="488"/>
      <c r="S4" s="488"/>
      <c r="T4" s="488"/>
      <c r="U4" s="488"/>
      <c r="V4" s="488"/>
      <c r="W4" s="488"/>
      <c r="X4" s="488"/>
      <c r="Y4" s="488"/>
    </row>
    <row r="5" spans="1:25" ht="24.75" customHeight="1">
      <c r="A5" s="2190" t="s">
        <v>224</v>
      </c>
      <c r="B5" s="2192" t="s">
        <v>225</v>
      </c>
      <c r="C5" s="2193"/>
      <c r="D5" s="2194"/>
      <c r="E5" s="2198" t="s">
        <v>52</v>
      </c>
      <c r="F5" s="2198" t="s">
        <v>519</v>
      </c>
      <c r="G5" s="2192" t="s">
        <v>520</v>
      </c>
      <c r="H5" s="2200" t="s">
        <v>600</v>
      </c>
      <c r="I5" s="2334" t="s">
        <v>524</v>
      </c>
      <c r="J5" s="2335"/>
      <c r="K5" s="2335"/>
      <c r="L5" s="2326" t="s">
        <v>452</v>
      </c>
      <c r="M5" s="2329" t="s">
        <v>525</v>
      </c>
      <c r="N5" s="2207" t="s">
        <v>234</v>
      </c>
      <c r="O5" s="2207"/>
      <c r="P5" s="2208"/>
      <c r="Q5" s="488"/>
      <c r="R5" s="488"/>
      <c r="S5" s="488"/>
      <c r="T5" s="488"/>
      <c r="U5" s="488"/>
      <c r="V5" s="488"/>
      <c r="W5" s="488"/>
      <c r="X5" s="488"/>
      <c r="Y5" s="488"/>
    </row>
    <row r="6" spans="1:25" ht="30.75" customHeight="1">
      <c r="A6" s="2318"/>
      <c r="B6" s="2319"/>
      <c r="C6" s="2320"/>
      <c r="D6" s="2321"/>
      <c r="E6" s="2322"/>
      <c r="F6" s="2322"/>
      <c r="G6" s="2324"/>
      <c r="H6" s="2339"/>
      <c r="I6" s="671"/>
      <c r="J6" s="2336" t="s">
        <v>424</v>
      </c>
      <c r="K6" s="2338" t="s">
        <v>425</v>
      </c>
      <c r="L6" s="2327"/>
      <c r="M6" s="2330"/>
      <c r="N6" s="2332"/>
      <c r="O6" s="2332"/>
      <c r="P6" s="2333"/>
      <c r="Q6" s="490"/>
      <c r="R6" s="490"/>
      <c r="S6" s="490"/>
      <c r="T6" s="490"/>
      <c r="U6" s="490"/>
      <c r="V6" s="490"/>
      <c r="W6" s="490"/>
      <c r="X6" s="490"/>
      <c r="Y6" s="490"/>
    </row>
    <row r="7" spans="1:25" ht="30.75" customHeight="1" thickBot="1">
      <c r="A7" s="2191"/>
      <c r="B7" s="2195"/>
      <c r="C7" s="2196"/>
      <c r="D7" s="2197"/>
      <c r="E7" s="2323"/>
      <c r="F7" s="2323"/>
      <c r="G7" s="2325"/>
      <c r="H7" s="2201"/>
      <c r="I7" s="672"/>
      <c r="J7" s="2337"/>
      <c r="K7" s="2337"/>
      <c r="L7" s="2328"/>
      <c r="M7" s="2331"/>
      <c r="N7" s="2210"/>
      <c r="O7" s="2210"/>
      <c r="P7" s="2211"/>
    </row>
    <row r="8" spans="1:25" ht="16.2">
      <c r="A8" s="611">
        <v>1</v>
      </c>
      <c r="B8" s="2166"/>
      <c r="C8" s="2166"/>
      <c r="D8" s="2166"/>
      <c r="E8" s="612"/>
      <c r="F8" s="612"/>
      <c r="G8" s="613"/>
      <c r="H8" s="810"/>
      <c r="I8" s="614">
        <f>SUM(J8:K8)</f>
        <v>0</v>
      </c>
      <c r="J8" s="615"/>
      <c r="K8" s="616"/>
      <c r="L8" s="2340"/>
      <c r="M8" s="795">
        <f>IFERROR(I8/12/'【様式10別添１】賃金改善明細書（職員別）'!G8,0)</f>
        <v>0</v>
      </c>
      <c r="N8" s="2171"/>
      <c r="O8" s="2171"/>
      <c r="P8" s="2172"/>
    </row>
    <row r="9" spans="1:25" ht="16.2">
      <c r="A9" s="617">
        <f>A8+1</f>
        <v>2</v>
      </c>
      <c r="B9" s="2221"/>
      <c r="C9" s="2222"/>
      <c r="D9" s="2223"/>
      <c r="E9" s="618"/>
      <c r="F9" s="618"/>
      <c r="G9" s="619"/>
      <c r="H9" s="811"/>
      <c r="I9" s="620">
        <f t="shared" ref="I9:I37" si="0">SUM(J9:K9)</f>
        <v>0</v>
      </c>
      <c r="J9" s="621"/>
      <c r="K9" s="622"/>
      <c r="L9" s="2341"/>
      <c r="M9" s="796">
        <f>IFERROR(I9/12/'【様式10別添１】賃金改善明細書（職員別）'!G9,0)</f>
        <v>0</v>
      </c>
      <c r="N9" s="2174"/>
      <c r="O9" s="2174"/>
      <c r="P9" s="2175"/>
    </row>
    <row r="10" spans="1:25" ht="16.2">
      <c r="A10" s="623">
        <f t="shared" ref="A10:A36" si="1">A9+1</f>
        <v>3</v>
      </c>
      <c r="B10" s="2221"/>
      <c r="C10" s="2222"/>
      <c r="D10" s="2223"/>
      <c r="E10" s="624"/>
      <c r="F10" s="624"/>
      <c r="G10" s="625"/>
      <c r="H10" s="812"/>
      <c r="I10" s="626">
        <f t="shared" si="0"/>
        <v>0</v>
      </c>
      <c r="J10" s="627"/>
      <c r="K10" s="628"/>
      <c r="L10" s="2341"/>
      <c r="M10" s="797">
        <f>IFERROR(I10/12/'【様式10別添１】賃金改善明細書（職員別）'!G10,0)</f>
        <v>0</v>
      </c>
      <c r="N10" s="2343"/>
      <c r="O10" s="2177"/>
      <c r="P10" s="2178"/>
    </row>
    <row r="11" spans="1:25" ht="16.2">
      <c r="A11" s="623">
        <f t="shared" si="1"/>
        <v>4</v>
      </c>
      <c r="B11" s="2221"/>
      <c r="C11" s="2222"/>
      <c r="D11" s="2223"/>
      <c r="E11" s="624"/>
      <c r="F11" s="624"/>
      <c r="G11" s="625"/>
      <c r="H11" s="812"/>
      <c r="I11" s="626">
        <f t="shared" si="0"/>
        <v>0</v>
      </c>
      <c r="J11" s="627"/>
      <c r="K11" s="628"/>
      <c r="L11" s="2341"/>
      <c r="M11" s="797">
        <f>IFERROR(I11/12/'【様式10別添１】賃金改善明細書（職員別）'!G11,0)</f>
        <v>0</v>
      </c>
      <c r="N11" s="2177"/>
      <c r="O11" s="2177"/>
      <c r="P11" s="2178"/>
    </row>
    <row r="12" spans="1:25" ht="16.2">
      <c r="A12" s="623">
        <f t="shared" si="1"/>
        <v>5</v>
      </c>
      <c r="B12" s="2221"/>
      <c r="C12" s="2222"/>
      <c r="D12" s="2223"/>
      <c r="E12" s="624"/>
      <c r="F12" s="624"/>
      <c r="G12" s="625"/>
      <c r="H12" s="812"/>
      <c r="I12" s="626">
        <f t="shared" si="0"/>
        <v>0</v>
      </c>
      <c r="J12" s="627"/>
      <c r="K12" s="628"/>
      <c r="L12" s="2341"/>
      <c r="M12" s="797">
        <f>IFERROR(I12/12/'【様式10別添１】賃金改善明細書（職員別）'!G12,0)</f>
        <v>0</v>
      </c>
      <c r="N12" s="2174"/>
      <c r="O12" s="2174"/>
      <c r="P12" s="2175"/>
    </row>
    <row r="13" spans="1:25" ht="16.2">
      <c r="A13" s="623">
        <f t="shared" si="1"/>
        <v>6</v>
      </c>
      <c r="B13" s="2221"/>
      <c r="C13" s="2222"/>
      <c r="D13" s="2223"/>
      <c r="E13" s="618"/>
      <c r="F13" s="618"/>
      <c r="G13" s="619"/>
      <c r="H13" s="811"/>
      <c r="I13" s="626">
        <f t="shared" si="0"/>
        <v>0</v>
      </c>
      <c r="J13" s="627"/>
      <c r="K13" s="628"/>
      <c r="L13" s="2341"/>
      <c r="M13" s="797">
        <f>IFERROR(I13/12/'【様式10別添１】賃金改善明細書（職員別）'!G13,0)</f>
        <v>0</v>
      </c>
      <c r="N13" s="2177"/>
      <c r="O13" s="2177"/>
      <c r="P13" s="2178"/>
    </row>
    <row r="14" spans="1:25" ht="16.2">
      <c r="A14" s="623">
        <f t="shared" si="1"/>
        <v>7</v>
      </c>
      <c r="B14" s="2221"/>
      <c r="C14" s="2222"/>
      <c r="D14" s="2223"/>
      <c r="E14" s="624"/>
      <c r="F14" s="624"/>
      <c r="G14" s="625"/>
      <c r="H14" s="812"/>
      <c r="I14" s="626">
        <f t="shared" si="0"/>
        <v>0</v>
      </c>
      <c r="J14" s="627"/>
      <c r="K14" s="628"/>
      <c r="L14" s="2341"/>
      <c r="M14" s="797">
        <f>IFERROR(I14/12/'【様式10別添１】賃金改善明細書（職員別）'!G14,0)</f>
        <v>0</v>
      </c>
      <c r="N14" s="2177"/>
      <c r="O14" s="2177"/>
      <c r="P14" s="2178"/>
    </row>
    <row r="15" spans="1:25" ht="16.2">
      <c r="A15" s="623">
        <f t="shared" si="1"/>
        <v>8</v>
      </c>
      <c r="B15" s="2213"/>
      <c r="C15" s="2213"/>
      <c r="D15" s="2213"/>
      <c r="E15" s="624"/>
      <c r="F15" s="624"/>
      <c r="G15" s="625"/>
      <c r="H15" s="812"/>
      <c r="I15" s="626">
        <f t="shared" si="0"/>
        <v>0</v>
      </c>
      <c r="J15" s="627"/>
      <c r="K15" s="628"/>
      <c r="L15" s="2341"/>
      <c r="M15" s="797">
        <f>IFERROR(I15/12/'【様式10別添１】賃金改善明細書（職員別）'!G15,0)</f>
        <v>0</v>
      </c>
      <c r="N15" s="2177"/>
      <c r="O15" s="2177"/>
      <c r="P15" s="2178"/>
    </row>
    <row r="16" spans="1:25" ht="16.2">
      <c r="A16" s="623">
        <f t="shared" si="1"/>
        <v>9</v>
      </c>
      <c r="B16" s="2213"/>
      <c r="C16" s="2213"/>
      <c r="D16" s="2213"/>
      <c r="E16" s="624"/>
      <c r="F16" s="624"/>
      <c r="G16" s="625"/>
      <c r="H16" s="812"/>
      <c r="I16" s="626">
        <f t="shared" si="0"/>
        <v>0</v>
      </c>
      <c r="J16" s="627"/>
      <c r="K16" s="628"/>
      <c r="L16" s="2341"/>
      <c r="M16" s="797">
        <f>IFERROR(I16/12/'【様式10別添１】賃金改善明細書（職員別）'!G16,0)</f>
        <v>0</v>
      </c>
      <c r="N16" s="2177"/>
      <c r="O16" s="2177"/>
      <c r="P16" s="2178"/>
    </row>
    <row r="17" spans="1:16" ht="16.2">
      <c r="A17" s="623">
        <f t="shared" si="1"/>
        <v>10</v>
      </c>
      <c r="B17" s="2213"/>
      <c r="C17" s="2213"/>
      <c r="D17" s="2213"/>
      <c r="E17" s="624"/>
      <c r="F17" s="624"/>
      <c r="G17" s="625"/>
      <c r="H17" s="812"/>
      <c r="I17" s="626">
        <f t="shared" si="0"/>
        <v>0</v>
      </c>
      <c r="J17" s="627"/>
      <c r="K17" s="628"/>
      <c r="L17" s="2341"/>
      <c r="M17" s="797">
        <f>IFERROR(I17/12/'【様式10別添１】賃金改善明細書（職員別）'!G17,0)</f>
        <v>0</v>
      </c>
      <c r="N17" s="2177"/>
      <c r="O17" s="2177"/>
      <c r="P17" s="2178"/>
    </row>
    <row r="18" spans="1:16" ht="16.2">
      <c r="A18" s="623">
        <f t="shared" si="1"/>
        <v>11</v>
      </c>
      <c r="B18" s="2213"/>
      <c r="C18" s="2213"/>
      <c r="D18" s="2213"/>
      <c r="E18" s="624"/>
      <c r="F18" s="624"/>
      <c r="G18" s="625"/>
      <c r="H18" s="812"/>
      <c r="I18" s="626">
        <f t="shared" si="0"/>
        <v>0</v>
      </c>
      <c r="J18" s="627"/>
      <c r="K18" s="628"/>
      <c r="L18" s="2341"/>
      <c r="M18" s="797">
        <f>IFERROR(I18/12/'【様式10別添１】賃金改善明細書（職員別）'!G18,0)</f>
        <v>0</v>
      </c>
      <c r="N18" s="2177"/>
      <c r="O18" s="2177"/>
      <c r="P18" s="2178"/>
    </row>
    <row r="19" spans="1:16" ht="16.2">
      <c r="A19" s="623">
        <f t="shared" si="1"/>
        <v>12</v>
      </c>
      <c r="B19" s="2213"/>
      <c r="C19" s="2213"/>
      <c r="D19" s="2213"/>
      <c r="E19" s="624"/>
      <c r="F19" s="624"/>
      <c r="G19" s="625"/>
      <c r="H19" s="812"/>
      <c r="I19" s="626">
        <f t="shared" si="0"/>
        <v>0</v>
      </c>
      <c r="J19" s="627"/>
      <c r="K19" s="628"/>
      <c r="L19" s="2341"/>
      <c r="M19" s="797">
        <f>IFERROR(I19/12/'【様式10別添１】賃金改善明細書（職員別）'!G19,0)</f>
        <v>0</v>
      </c>
      <c r="N19" s="2177"/>
      <c r="O19" s="2177"/>
      <c r="P19" s="2178"/>
    </row>
    <row r="20" spans="1:16" ht="16.2">
      <c r="A20" s="623">
        <f t="shared" si="1"/>
        <v>13</v>
      </c>
      <c r="B20" s="2213"/>
      <c r="C20" s="2213"/>
      <c r="D20" s="2213"/>
      <c r="E20" s="624"/>
      <c r="F20" s="624"/>
      <c r="G20" s="625"/>
      <c r="H20" s="812"/>
      <c r="I20" s="626">
        <f t="shared" si="0"/>
        <v>0</v>
      </c>
      <c r="J20" s="627"/>
      <c r="K20" s="628"/>
      <c r="L20" s="2341"/>
      <c r="M20" s="797">
        <f>IFERROR(I20/12/'【様式10別添１】賃金改善明細書（職員別）'!G20,0)</f>
        <v>0</v>
      </c>
      <c r="N20" s="2177"/>
      <c r="O20" s="2177"/>
      <c r="P20" s="2178"/>
    </row>
    <row r="21" spans="1:16" ht="16.2">
      <c r="A21" s="623">
        <f t="shared" si="1"/>
        <v>14</v>
      </c>
      <c r="B21" s="2213"/>
      <c r="C21" s="2213"/>
      <c r="D21" s="2213"/>
      <c r="E21" s="624"/>
      <c r="F21" s="624"/>
      <c r="G21" s="625"/>
      <c r="H21" s="812"/>
      <c r="I21" s="626">
        <f t="shared" si="0"/>
        <v>0</v>
      </c>
      <c r="J21" s="627"/>
      <c r="K21" s="628"/>
      <c r="L21" s="2341"/>
      <c r="M21" s="797">
        <f>IFERROR(I21/12/'【様式10別添１】賃金改善明細書（職員別）'!G21,0)</f>
        <v>0</v>
      </c>
      <c r="N21" s="2177"/>
      <c r="O21" s="2177"/>
      <c r="P21" s="2178"/>
    </row>
    <row r="22" spans="1:16" ht="16.2">
      <c r="A22" s="623">
        <f t="shared" si="1"/>
        <v>15</v>
      </c>
      <c r="B22" s="2213"/>
      <c r="C22" s="2213"/>
      <c r="D22" s="2213"/>
      <c r="E22" s="624"/>
      <c r="F22" s="624"/>
      <c r="G22" s="625"/>
      <c r="H22" s="812"/>
      <c r="I22" s="626">
        <f t="shared" si="0"/>
        <v>0</v>
      </c>
      <c r="J22" s="627"/>
      <c r="K22" s="628"/>
      <c r="L22" s="2341"/>
      <c r="M22" s="797">
        <f>IFERROR(I22/12/'【様式10別添１】賃金改善明細書（職員別）'!G22,0)</f>
        <v>0</v>
      </c>
      <c r="N22" s="2177"/>
      <c r="O22" s="2177"/>
      <c r="P22" s="2178"/>
    </row>
    <row r="23" spans="1:16" ht="16.2">
      <c r="A23" s="623">
        <f t="shared" si="1"/>
        <v>16</v>
      </c>
      <c r="B23" s="2213"/>
      <c r="C23" s="2213"/>
      <c r="D23" s="2213"/>
      <c r="E23" s="624"/>
      <c r="F23" s="624"/>
      <c r="G23" s="625"/>
      <c r="H23" s="812"/>
      <c r="I23" s="626">
        <f t="shared" si="0"/>
        <v>0</v>
      </c>
      <c r="J23" s="627"/>
      <c r="K23" s="628"/>
      <c r="L23" s="2341"/>
      <c r="M23" s="797">
        <f>IFERROR(I23/12/'【様式10別添１】賃金改善明細書（職員別）'!G23,0)</f>
        <v>0</v>
      </c>
      <c r="N23" s="2177"/>
      <c r="O23" s="2177"/>
      <c r="P23" s="2178"/>
    </row>
    <row r="24" spans="1:16" ht="16.2">
      <c r="A24" s="623">
        <f t="shared" si="1"/>
        <v>17</v>
      </c>
      <c r="B24" s="2213"/>
      <c r="C24" s="2213"/>
      <c r="D24" s="2213"/>
      <c r="E24" s="624"/>
      <c r="F24" s="624"/>
      <c r="G24" s="625"/>
      <c r="H24" s="812"/>
      <c r="I24" s="626">
        <f t="shared" si="0"/>
        <v>0</v>
      </c>
      <c r="J24" s="627"/>
      <c r="K24" s="628"/>
      <c r="L24" s="2341"/>
      <c r="M24" s="797">
        <f>IFERROR(I24/12/'【様式10別添１】賃金改善明細書（職員別）'!G24,0)</f>
        <v>0</v>
      </c>
      <c r="N24" s="2177"/>
      <c r="O24" s="2177"/>
      <c r="P24" s="2178"/>
    </row>
    <row r="25" spans="1:16" ht="16.2">
      <c r="A25" s="623">
        <f t="shared" si="1"/>
        <v>18</v>
      </c>
      <c r="B25" s="2213"/>
      <c r="C25" s="2213"/>
      <c r="D25" s="2213"/>
      <c r="E25" s="624"/>
      <c r="F25" s="624"/>
      <c r="G25" s="625"/>
      <c r="H25" s="812"/>
      <c r="I25" s="626">
        <f t="shared" si="0"/>
        <v>0</v>
      </c>
      <c r="J25" s="627"/>
      <c r="K25" s="628"/>
      <c r="L25" s="2341"/>
      <c r="M25" s="797">
        <f>IFERROR(I25/12/'【様式10別添１】賃金改善明細書（職員別）'!G25,0)</f>
        <v>0</v>
      </c>
      <c r="N25" s="2177"/>
      <c r="O25" s="2177"/>
      <c r="P25" s="2178"/>
    </row>
    <row r="26" spans="1:16" ht="16.2">
      <c r="A26" s="623">
        <f t="shared" si="1"/>
        <v>19</v>
      </c>
      <c r="B26" s="2213"/>
      <c r="C26" s="2213"/>
      <c r="D26" s="2213"/>
      <c r="E26" s="624"/>
      <c r="F26" s="624"/>
      <c r="G26" s="625"/>
      <c r="H26" s="812"/>
      <c r="I26" s="626">
        <f t="shared" si="0"/>
        <v>0</v>
      </c>
      <c r="J26" s="627"/>
      <c r="K26" s="628"/>
      <c r="L26" s="2341"/>
      <c r="M26" s="797">
        <f>IFERROR(I26/12/'【様式10別添１】賃金改善明細書（職員別）'!G26,0)</f>
        <v>0</v>
      </c>
      <c r="N26" s="2177"/>
      <c r="O26" s="2177"/>
      <c r="P26" s="2178"/>
    </row>
    <row r="27" spans="1:16" ht="16.2">
      <c r="A27" s="623">
        <f t="shared" si="1"/>
        <v>20</v>
      </c>
      <c r="B27" s="2213"/>
      <c r="C27" s="2213"/>
      <c r="D27" s="2213"/>
      <c r="E27" s="624"/>
      <c r="F27" s="624"/>
      <c r="G27" s="625"/>
      <c r="H27" s="812"/>
      <c r="I27" s="626">
        <f t="shared" si="0"/>
        <v>0</v>
      </c>
      <c r="J27" s="627"/>
      <c r="K27" s="628"/>
      <c r="L27" s="2341"/>
      <c r="M27" s="797">
        <f>IFERROR(I27/12/'【様式10別添１】賃金改善明細書（職員別）'!G27,0)</f>
        <v>0</v>
      </c>
      <c r="N27" s="2177"/>
      <c r="O27" s="2177"/>
      <c r="P27" s="2178"/>
    </row>
    <row r="28" spans="1:16" ht="16.2">
      <c r="A28" s="623">
        <f t="shared" si="1"/>
        <v>21</v>
      </c>
      <c r="B28" s="2213"/>
      <c r="C28" s="2213"/>
      <c r="D28" s="2213"/>
      <c r="E28" s="624"/>
      <c r="F28" s="624"/>
      <c r="G28" s="625"/>
      <c r="H28" s="812"/>
      <c r="I28" s="626">
        <f t="shared" si="0"/>
        <v>0</v>
      </c>
      <c r="J28" s="627"/>
      <c r="K28" s="628"/>
      <c r="L28" s="2341"/>
      <c r="M28" s="797">
        <f>IFERROR(I28/12/'【様式10別添１】賃金改善明細書（職員別）'!G28,0)</f>
        <v>0</v>
      </c>
      <c r="N28" s="2177"/>
      <c r="O28" s="2177"/>
      <c r="P28" s="2178"/>
    </row>
    <row r="29" spans="1:16" ht="16.2">
      <c r="A29" s="623">
        <f t="shared" si="1"/>
        <v>22</v>
      </c>
      <c r="B29" s="2213"/>
      <c r="C29" s="2213"/>
      <c r="D29" s="2213"/>
      <c r="E29" s="624"/>
      <c r="F29" s="624"/>
      <c r="G29" s="625"/>
      <c r="H29" s="812"/>
      <c r="I29" s="626">
        <f t="shared" si="0"/>
        <v>0</v>
      </c>
      <c r="J29" s="627"/>
      <c r="K29" s="628"/>
      <c r="L29" s="2341"/>
      <c r="M29" s="797">
        <f>IFERROR(I29/12/'【様式10別添１】賃金改善明細書（職員別）'!G29,0)</f>
        <v>0</v>
      </c>
      <c r="N29" s="2177"/>
      <c r="O29" s="2177"/>
      <c r="P29" s="2178"/>
    </row>
    <row r="30" spans="1:16" ht="16.2">
      <c r="A30" s="623">
        <f t="shared" si="1"/>
        <v>23</v>
      </c>
      <c r="B30" s="2213"/>
      <c r="C30" s="2213"/>
      <c r="D30" s="2213"/>
      <c r="E30" s="624"/>
      <c r="F30" s="624"/>
      <c r="G30" s="625"/>
      <c r="H30" s="812"/>
      <c r="I30" s="626">
        <f t="shared" si="0"/>
        <v>0</v>
      </c>
      <c r="J30" s="627"/>
      <c r="K30" s="628"/>
      <c r="L30" s="2341"/>
      <c r="M30" s="797">
        <f>IFERROR(I30/12/'【様式10別添１】賃金改善明細書（職員別）'!G30,0)</f>
        <v>0</v>
      </c>
      <c r="N30" s="2177"/>
      <c r="O30" s="2177"/>
      <c r="P30" s="2178"/>
    </row>
    <row r="31" spans="1:16" ht="16.2">
      <c r="A31" s="623">
        <f t="shared" si="1"/>
        <v>24</v>
      </c>
      <c r="B31" s="2213"/>
      <c r="C31" s="2213"/>
      <c r="D31" s="2213"/>
      <c r="E31" s="624"/>
      <c r="F31" s="624"/>
      <c r="G31" s="625"/>
      <c r="H31" s="812"/>
      <c r="I31" s="626">
        <f>SUM(J31:K31)</f>
        <v>0</v>
      </c>
      <c r="J31" s="627"/>
      <c r="K31" s="628"/>
      <c r="L31" s="2341"/>
      <c r="M31" s="797">
        <f>IFERROR(I31/12/'【様式10別添１】賃金改善明細書（職員別）'!G31,0)</f>
        <v>0</v>
      </c>
      <c r="N31" s="2177"/>
      <c r="O31" s="2177"/>
      <c r="P31" s="2178"/>
    </row>
    <row r="32" spans="1:16" ht="16.2">
      <c r="A32" s="623">
        <f t="shared" si="1"/>
        <v>25</v>
      </c>
      <c r="B32" s="2213"/>
      <c r="C32" s="2213"/>
      <c r="D32" s="2213"/>
      <c r="E32" s="624"/>
      <c r="F32" s="624"/>
      <c r="G32" s="625"/>
      <c r="H32" s="812"/>
      <c r="I32" s="626">
        <f t="shared" si="0"/>
        <v>0</v>
      </c>
      <c r="J32" s="627"/>
      <c r="K32" s="628"/>
      <c r="L32" s="2341"/>
      <c r="M32" s="797">
        <f>IFERROR(I32/12/'【様式10別添１】賃金改善明細書（職員別）'!G32,0)</f>
        <v>0</v>
      </c>
      <c r="N32" s="2177"/>
      <c r="O32" s="2177"/>
      <c r="P32" s="2178"/>
    </row>
    <row r="33" spans="1:16" ht="16.2">
      <c r="A33" s="623">
        <f t="shared" si="1"/>
        <v>26</v>
      </c>
      <c r="B33" s="2213"/>
      <c r="C33" s="2213"/>
      <c r="D33" s="2213"/>
      <c r="E33" s="624"/>
      <c r="F33" s="624"/>
      <c r="G33" s="625"/>
      <c r="H33" s="812"/>
      <c r="I33" s="626">
        <f t="shared" si="0"/>
        <v>0</v>
      </c>
      <c r="J33" s="627"/>
      <c r="K33" s="628"/>
      <c r="L33" s="2341"/>
      <c r="M33" s="797">
        <f>IFERROR(I33/12/'【様式10別添１】賃金改善明細書（職員別）'!G33,0)</f>
        <v>0</v>
      </c>
      <c r="N33" s="2177"/>
      <c r="O33" s="2177"/>
      <c r="P33" s="2178"/>
    </row>
    <row r="34" spans="1:16" ht="16.2">
      <c r="A34" s="623">
        <f t="shared" si="1"/>
        <v>27</v>
      </c>
      <c r="B34" s="2213"/>
      <c r="C34" s="2213"/>
      <c r="D34" s="2213"/>
      <c r="E34" s="624"/>
      <c r="F34" s="624"/>
      <c r="G34" s="625"/>
      <c r="H34" s="812"/>
      <c r="I34" s="626">
        <f t="shared" si="0"/>
        <v>0</v>
      </c>
      <c r="J34" s="627"/>
      <c r="K34" s="628"/>
      <c r="L34" s="2341"/>
      <c r="M34" s="797">
        <f>IFERROR(I34/12/'【様式10別添１】賃金改善明細書（職員別）'!G34,0)</f>
        <v>0</v>
      </c>
      <c r="N34" s="2177"/>
      <c r="O34" s="2177"/>
      <c r="P34" s="2178"/>
    </row>
    <row r="35" spans="1:16" ht="16.2">
      <c r="A35" s="623">
        <f t="shared" si="1"/>
        <v>28</v>
      </c>
      <c r="B35" s="2213"/>
      <c r="C35" s="2213"/>
      <c r="D35" s="2213"/>
      <c r="E35" s="624"/>
      <c r="F35" s="624"/>
      <c r="G35" s="625"/>
      <c r="H35" s="812"/>
      <c r="I35" s="626">
        <f t="shared" si="0"/>
        <v>0</v>
      </c>
      <c r="J35" s="627"/>
      <c r="K35" s="628"/>
      <c r="L35" s="2341"/>
      <c r="M35" s="797">
        <f>IFERROR(I35/12/'【様式10別添１】賃金改善明細書（職員別）'!G35,0)</f>
        <v>0</v>
      </c>
      <c r="N35" s="2177"/>
      <c r="O35" s="2177"/>
      <c r="P35" s="2178"/>
    </row>
    <row r="36" spans="1:16" ht="16.2">
      <c r="A36" s="623">
        <f t="shared" si="1"/>
        <v>29</v>
      </c>
      <c r="B36" s="2213"/>
      <c r="C36" s="2213"/>
      <c r="D36" s="2213"/>
      <c r="E36" s="624"/>
      <c r="F36" s="624"/>
      <c r="G36" s="625"/>
      <c r="H36" s="812"/>
      <c r="I36" s="626">
        <f t="shared" si="0"/>
        <v>0</v>
      </c>
      <c r="J36" s="627"/>
      <c r="K36" s="628"/>
      <c r="L36" s="2341"/>
      <c r="M36" s="797">
        <f>IFERROR(I36/12/'【様式10別添１】賃金改善明細書（職員別）'!G36,0)</f>
        <v>0</v>
      </c>
      <c r="N36" s="2177"/>
      <c r="O36" s="2177"/>
      <c r="P36" s="2178"/>
    </row>
    <row r="37" spans="1:16" ht="16.8" thickBot="1">
      <c r="A37" s="629">
        <f>A36+1</f>
        <v>30</v>
      </c>
      <c r="B37" s="2215"/>
      <c r="C37" s="2215"/>
      <c r="D37" s="2215"/>
      <c r="E37" s="630"/>
      <c r="F37" s="630"/>
      <c r="G37" s="631"/>
      <c r="H37" s="813"/>
      <c r="I37" s="673">
        <f t="shared" si="0"/>
        <v>0</v>
      </c>
      <c r="J37" s="674"/>
      <c r="K37" s="634"/>
      <c r="L37" s="2342"/>
      <c r="M37" s="798">
        <f>IFERROR(I37/12/'【様式10別添１】賃金改善明細書（職員別）'!G37,0)</f>
        <v>0</v>
      </c>
      <c r="N37" s="2217"/>
      <c r="O37" s="2217"/>
      <c r="P37" s="2218"/>
    </row>
    <row r="38" spans="1:16" ht="18" customHeight="1" thickBot="1">
      <c r="A38" s="635"/>
      <c r="B38" s="2219" t="s">
        <v>242</v>
      </c>
      <c r="C38" s="2220"/>
      <c r="D38" s="2220"/>
      <c r="E38" s="2220"/>
      <c r="F38" s="2220"/>
      <c r="G38" s="2220"/>
      <c r="H38" s="793"/>
      <c r="I38" s="636">
        <f>SUM(I8:I37)</f>
        <v>0</v>
      </c>
      <c r="J38" s="637">
        <f>SUM(J8:J37)</f>
        <v>0</v>
      </c>
      <c r="K38" s="637">
        <f>SUM(K8:K37)</f>
        <v>0</v>
      </c>
      <c r="L38" s="794">
        <f>I38*事業者入力!Y21</f>
        <v>0</v>
      </c>
      <c r="M38" s="675"/>
      <c r="N38" s="640"/>
      <c r="O38" s="640"/>
      <c r="P38" s="641"/>
    </row>
    <row r="39" spans="1:16" ht="42.75" customHeight="1" thickBot="1">
      <c r="A39" s="2183" t="s">
        <v>526</v>
      </c>
      <c r="B39" s="2184"/>
      <c r="C39" s="2184"/>
      <c r="D39" s="2184"/>
      <c r="E39" s="2184"/>
      <c r="F39" s="2184"/>
      <c r="G39" s="2184"/>
      <c r="H39" s="2184"/>
      <c r="I39" s="2184"/>
      <c r="J39" s="2184"/>
      <c r="K39" s="676">
        <f>IFERROR(J38/I38,0)</f>
        <v>0</v>
      </c>
      <c r="L39" s="643"/>
      <c r="M39" s="644"/>
      <c r="N39" s="644"/>
      <c r="O39" s="644"/>
      <c r="P39" s="644"/>
    </row>
    <row r="40" spans="1:16" ht="17.25" customHeight="1">
      <c r="A40" s="677"/>
      <c r="B40" s="678"/>
      <c r="C40" s="678"/>
      <c r="D40" s="678"/>
      <c r="E40" s="678"/>
      <c r="F40" s="678"/>
      <c r="G40" s="678"/>
      <c r="H40" s="809"/>
      <c r="I40" s="643"/>
      <c r="J40" s="643"/>
      <c r="K40" s="643"/>
      <c r="L40" s="643"/>
      <c r="M40" s="643"/>
      <c r="N40" s="644"/>
      <c r="O40" s="644"/>
      <c r="P40" s="644"/>
    </row>
    <row r="41" spans="1:16" ht="17.25" customHeight="1">
      <c r="A41" s="2164" t="s">
        <v>244</v>
      </c>
      <c r="B41" s="2214"/>
      <c r="C41" s="2214"/>
      <c r="D41" s="2214"/>
      <c r="E41" s="2214"/>
      <c r="F41" s="2214"/>
      <c r="G41" s="2214"/>
      <c r="H41" s="792"/>
      <c r="I41" s="648"/>
      <c r="J41" s="648"/>
      <c r="K41" s="648"/>
      <c r="L41" s="648"/>
      <c r="M41" s="648"/>
      <c r="N41" s="649"/>
      <c r="O41" s="649"/>
      <c r="P41" s="649"/>
    </row>
    <row r="42" spans="1:16" ht="17.25" customHeight="1">
      <c r="A42" s="650" t="s">
        <v>453</v>
      </c>
      <c r="B42" s="648"/>
      <c r="C42" s="648"/>
      <c r="D42" s="648"/>
      <c r="E42" s="648"/>
      <c r="F42" s="648"/>
      <c r="G42" s="648"/>
      <c r="H42" s="792"/>
      <c r="I42" s="648"/>
      <c r="J42" s="648"/>
      <c r="K42" s="648"/>
      <c r="L42" s="648"/>
      <c r="M42" s="648"/>
      <c r="N42" s="649"/>
      <c r="O42" s="649"/>
      <c r="P42" s="649"/>
    </row>
    <row r="43" spans="1:16" ht="36.75" customHeight="1">
      <c r="A43" s="2212" t="s">
        <v>450</v>
      </c>
      <c r="B43" s="2165"/>
      <c r="C43" s="2165"/>
      <c r="D43" s="2165"/>
      <c r="E43" s="2165"/>
      <c r="F43" s="2165"/>
      <c r="G43" s="2165"/>
      <c r="H43" s="2165"/>
      <c r="I43" s="2165"/>
      <c r="J43" s="2165"/>
      <c r="K43" s="2165"/>
      <c r="L43" s="2165"/>
      <c r="M43" s="2165"/>
      <c r="N43" s="2165"/>
      <c r="O43" s="2165"/>
      <c r="P43" s="2165"/>
    </row>
    <row r="44" spans="1:16" ht="54" customHeight="1">
      <c r="A44" s="651" t="s">
        <v>454</v>
      </c>
      <c r="B44" s="2162" t="s">
        <v>471</v>
      </c>
      <c r="C44" s="2162"/>
      <c r="D44" s="2162"/>
      <c r="E44" s="2162"/>
      <c r="F44" s="2162"/>
      <c r="G44" s="2162"/>
      <c r="H44" s="2162"/>
      <c r="I44" s="2162"/>
      <c r="J44" s="2162"/>
      <c r="K44" s="2162"/>
      <c r="L44" s="2162"/>
      <c r="M44" s="2162"/>
      <c r="N44" s="2180"/>
      <c r="O44" s="2180"/>
      <c r="P44" s="2180"/>
    </row>
    <row r="45" spans="1:16" ht="57.75" customHeight="1">
      <c r="A45" s="651" t="s">
        <v>194</v>
      </c>
      <c r="B45" s="2162" t="s">
        <v>443</v>
      </c>
      <c r="C45" s="2181"/>
      <c r="D45" s="2181"/>
      <c r="E45" s="2181"/>
      <c r="F45" s="2181"/>
      <c r="G45" s="2181"/>
      <c r="H45" s="2181"/>
      <c r="I45" s="2181"/>
      <c r="J45" s="2181"/>
      <c r="K45" s="2181"/>
      <c r="L45" s="2181"/>
      <c r="M45" s="2181"/>
      <c r="N45" s="2182"/>
      <c r="O45" s="2182"/>
      <c r="P45" s="2182"/>
    </row>
    <row r="46" spans="1:16" ht="17.25" customHeight="1">
      <c r="A46" s="651" t="s">
        <v>249</v>
      </c>
      <c r="B46" s="2162" t="s">
        <v>427</v>
      </c>
      <c r="C46" s="2182"/>
      <c r="D46" s="2182"/>
      <c r="E46" s="2182"/>
      <c r="F46" s="2182"/>
      <c r="G46" s="2182"/>
      <c r="H46" s="2182"/>
      <c r="I46" s="2182"/>
      <c r="J46" s="2182"/>
      <c r="K46" s="2182"/>
      <c r="L46" s="2182"/>
      <c r="M46" s="2182"/>
      <c r="N46" s="2182"/>
      <c r="O46" s="2182"/>
      <c r="P46" s="2182"/>
    </row>
    <row r="47" spans="1:16" ht="58.5" customHeight="1">
      <c r="A47" s="651" t="s">
        <v>252</v>
      </c>
      <c r="B47" s="2162" t="s">
        <v>444</v>
      </c>
      <c r="C47" s="2162"/>
      <c r="D47" s="2162"/>
      <c r="E47" s="2162"/>
      <c r="F47" s="2162"/>
      <c r="G47" s="2162"/>
      <c r="H47" s="2162"/>
      <c r="I47" s="2162"/>
      <c r="J47" s="2162"/>
      <c r="K47" s="2162"/>
      <c r="L47" s="2162"/>
      <c r="M47" s="2162"/>
      <c r="N47" s="2163"/>
      <c r="O47" s="2163"/>
      <c r="P47" s="2163"/>
    </row>
    <row r="48" spans="1:16" ht="54.75" customHeight="1">
      <c r="A48" s="651" t="s">
        <v>253</v>
      </c>
      <c r="B48" s="2162" t="s">
        <v>445</v>
      </c>
      <c r="C48" s="2162"/>
      <c r="D48" s="2162"/>
      <c r="E48" s="2162"/>
      <c r="F48" s="2162"/>
      <c r="G48" s="2162"/>
      <c r="H48" s="2162"/>
      <c r="I48" s="2162"/>
      <c r="J48" s="2162"/>
      <c r="K48" s="2162"/>
      <c r="L48" s="2162"/>
      <c r="M48" s="2162"/>
      <c r="N48" s="2163"/>
      <c r="O48" s="2163"/>
      <c r="P48" s="2163"/>
    </row>
    <row r="49" spans="1:16" ht="40.5" customHeight="1">
      <c r="A49" s="652" t="s">
        <v>455</v>
      </c>
      <c r="B49" s="2164" t="s">
        <v>446</v>
      </c>
      <c r="C49" s="2165"/>
      <c r="D49" s="2165"/>
      <c r="E49" s="2165"/>
      <c r="F49" s="2165"/>
      <c r="G49" s="2165"/>
      <c r="H49" s="2165"/>
      <c r="I49" s="2165"/>
      <c r="J49" s="2165"/>
      <c r="K49" s="2165"/>
      <c r="L49" s="2165"/>
      <c r="M49" s="2165"/>
      <c r="N49" s="2165"/>
      <c r="O49" s="2165"/>
      <c r="P49" s="679"/>
    </row>
  </sheetData>
  <sheetProtection formatCells="0" insertColumns="0" insertRows="0" selectLockedCells="1"/>
  <mergeCells count="85">
    <mergeCell ref="B12:D12"/>
    <mergeCell ref="B13:D13"/>
    <mergeCell ref="B14:D14"/>
    <mergeCell ref="B8:D8"/>
    <mergeCell ref="B9:D9"/>
    <mergeCell ref="B10:D10"/>
    <mergeCell ref="B11:D11"/>
    <mergeCell ref="B15:D15"/>
    <mergeCell ref="B16:D16"/>
    <mergeCell ref="B17:D17"/>
    <mergeCell ref="N15:P15"/>
    <mergeCell ref="N16:P16"/>
    <mergeCell ref="N17:P17"/>
    <mergeCell ref="B18:D18"/>
    <mergeCell ref="B19:D19"/>
    <mergeCell ref="B20:D20"/>
    <mergeCell ref="N18:P18"/>
    <mergeCell ref="N19:P19"/>
    <mergeCell ref="N20:P20"/>
    <mergeCell ref="B21:D21"/>
    <mergeCell ref="B22:D22"/>
    <mergeCell ref="B23:D23"/>
    <mergeCell ref="N21:P21"/>
    <mergeCell ref="N22:P22"/>
    <mergeCell ref="N23:P23"/>
    <mergeCell ref="B24:D24"/>
    <mergeCell ref="B25:D25"/>
    <mergeCell ref="B26:D26"/>
    <mergeCell ref="N24:P24"/>
    <mergeCell ref="N25:P25"/>
    <mergeCell ref="N26:P26"/>
    <mergeCell ref="B27:D27"/>
    <mergeCell ref="B28:D28"/>
    <mergeCell ref="B29:D29"/>
    <mergeCell ref="N27:P27"/>
    <mergeCell ref="N28:P28"/>
    <mergeCell ref="N29:P29"/>
    <mergeCell ref="N33:P33"/>
    <mergeCell ref="N34:P34"/>
    <mergeCell ref="N35:P35"/>
    <mergeCell ref="B30:D30"/>
    <mergeCell ref="B31:D31"/>
    <mergeCell ref="B32:D32"/>
    <mergeCell ref="N30:P30"/>
    <mergeCell ref="N31:P31"/>
    <mergeCell ref="N32:P32"/>
    <mergeCell ref="B36:D36"/>
    <mergeCell ref="N36:P36"/>
    <mergeCell ref="B37:D37"/>
    <mergeCell ref="N37:P37"/>
    <mergeCell ref="B38:G38"/>
    <mergeCell ref="L8:L37"/>
    <mergeCell ref="N8:P8"/>
    <mergeCell ref="N9:P9"/>
    <mergeCell ref="N10:P10"/>
    <mergeCell ref="N11:P11"/>
    <mergeCell ref="N12:P12"/>
    <mergeCell ref="N13:P13"/>
    <mergeCell ref="N14:P14"/>
    <mergeCell ref="B33:D33"/>
    <mergeCell ref="B34:D34"/>
    <mergeCell ref="B35:D35"/>
    <mergeCell ref="K2:L2"/>
    <mergeCell ref="M2:P2"/>
    <mergeCell ref="A5:A7"/>
    <mergeCell ref="B5:D7"/>
    <mergeCell ref="E5:E7"/>
    <mergeCell ref="F5:F7"/>
    <mergeCell ref="G5:G7"/>
    <mergeCell ref="L5:L7"/>
    <mergeCell ref="M5:M7"/>
    <mergeCell ref="N5:P7"/>
    <mergeCell ref="I5:K5"/>
    <mergeCell ref="J6:J7"/>
    <mergeCell ref="K6:K7"/>
    <mergeCell ref="H5:H7"/>
    <mergeCell ref="B49:O49"/>
    <mergeCell ref="A39:J39"/>
    <mergeCell ref="A41:G41"/>
    <mergeCell ref="B44:P44"/>
    <mergeCell ref="B45:P45"/>
    <mergeCell ref="B46:P46"/>
    <mergeCell ref="B47:P47"/>
    <mergeCell ref="B48:P48"/>
    <mergeCell ref="A43:P43"/>
  </mergeCells>
  <phoneticPr fontId="5"/>
  <conditionalFormatting sqref="B8:K37">
    <cfRule type="containsBlanks" dxfId="1" priority="1">
      <formula>LEN(TRIM(B8))=0</formula>
    </cfRule>
  </conditionalFormatting>
  <conditionalFormatting sqref="L38:M38 M8:P37">
    <cfRule type="containsBlanks" dxfId="0" priority="2">
      <formula>LEN(TRIM(L8))=0</formula>
    </cfRule>
  </conditionalFormatting>
  <dataValidations count="7">
    <dataValidation showErrorMessage="1" sqref="G8:H37" xr:uid="{00000000-0002-0000-1800-000000000000}"/>
    <dataValidation type="custom" allowBlank="1" showInputMessage="1" showErrorMessage="1" sqref="Y65487:Y65506 Y131023:Y131042 Y196559:Y196578 Y262095:Y262114 Y327631:Y327650 Y393167:Y393186 Y458703:Y458722 Y524239:Y524258 Y589775:Y589794 Y655311:Y655330 Y720847:Y720866 Y786383:Y786402 Y851919:Y851938 Y917455:Y917474 Y982991:Y983010 WUW982991:WVX983010 VRI982991:VSJ983010 WBE982991:WCF983010 IK65487:JL65506 SG65487:TH65506 ACC65487:ADD65506 ALY65487:AMZ65506 AVU65487:AWV65506 BFQ65487:BGR65506 BPM65487:BQN65506 BZI65487:CAJ65506 CJE65487:CKF65506 CTA65487:CUB65506 DCW65487:DDX65506 DMS65487:DNT65506 DWO65487:DXP65506 EGK65487:EHL65506 EQG65487:ERH65506 FAC65487:FBD65506 FJY65487:FKZ65506 FTU65487:FUV65506 GDQ65487:GER65506 GNM65487:GON65506 GXI65487:GYJ65506 HHE65487:HIF65506 HRA65487:HSB65506 IAW65487:IBX65506 IKS65487:ILT65506 IUO65487:IVP65506 JEK65487:JFL65506 JOG65487:JPH65506 JYC65487:JZD65506 KHY65487:KIZ65506 KRU65487:KSV65506 LBQ65487:LCR65506 LLM65487:LMN65506 LVI65487:LWJ65506 MFE65487:MGF65506 MPA65487:MQB65506 MYW65487:MZX65506 NIS65487:NJT65506 NSO65487:NTP65506 OCK65487:ODL65506 OMG65487:ONH65506 OWC65487:OXD65506 PFY65487:PGZ65506 PPU65487:PQV65506 PZQ65487:QAR65506 QJM65487:QKN65506 QTI65487:QUJ65506 RDE65487:REF65506 RNA65487:ROB65506 RWW65487:RXX65506 SGS65487:SHT65506 SQO65487:SRP65506 TAK65487:TBL65506 TKG65487:TLH65506 TUC65487:TVD65506 UDY65487:UEZ65506 UNU65487:UOV65506 UXQ65487:UYR65506 VHM65487:VIN65506 VRI65487:VSJ65506 WBE65487:WCF65506 WLA65487:WMB65506 WUW65487:WVX65506 IK131023:JL131042 SG131023:TH131042 ACC131023:ADD131042 ALY131023:AMZ131042 AVU131023:AWV131042 BFQ131023:BGR131042 BPM131023:BQN131042 BZI131023:CAJ131042 CJE131023:CKF131042 CTA131023:CUB131042 DCW131023:DDX131042 DMS131023:DNT131042 DWO131023:DXP131042 EGK131023:EHL131042 EQG131023:ERH131042 FAC131023:FBD131042 FJY131023:FKZ131042 FTU131023:FUV131042 GDQ131023:GER131042 GNM131023:GON131042 GXI131023:GYJ131042 HHE131023:HIF131042 HRA131023:HSB131042 IAW131023:IBX131042 IKS131023:ILT131042 IUO131023:IVP131042 JEK131023:JFL131042 JOG131023:JPH131042 JYC131023:JZD131042 KHY131023:KIZ131042 KRU131023:KSV131042 LBQ131023:LCR131042 LLM131023:LMN131042 LVI131023:LWJ131042 MFE131023:MGF131042 MPA131023:MQB131042 MYW131023:MZX131042 NIS131023:NJT131042 NSO131023:NTP131042 OCK131023:ODL131042 OMG131023:ONH131042 OWC131023:OXD131042 PFY131023:PGZ131042 PPU131023:PQV131042 PZQ131023:QAR131042 QJM131023:QKN131042 QTI131023:QUJ131042 RDE131023:REF131042 RNA131023:ROB131042 RWW131023:RXX131042 SGS131023:SHT131042 SQO131023:SRP131042 TAK131023:TBL131042 TKG131023:TLH131042 TUC131023:TVD131042 UDY131023:UEZ131042 UNU131023:UOV131042 UXQ131023:UYR131042 VHM131023:VIN131042 VRI131023:VSJ131042 WBE131023:WCF131042 WLA131023:WMB131042 WUW131023:WVX131042 IK196559:JL196578 SG196559:TH196578 ACC196559:ADD196578 ALY196559:AMZ196578 AVU196559:AWV196578 BFQ196559:BGR196578 BPM196559:BQN196578 BZI196559:CAJ196578 CJE196559:CKF196578 CTA196559:CUB196578 DCW196559:DDX196578 DMS196559:DNT196578 DWO196559:DXP196578 EGK196559:EHL196578 EQG196559:ERH196578 FAC196559:FBD196578 FJY196559:FKZ196578 FTU196559:FUV196578 GDQ196559:GER196578 GNM196559:GON196578 GXI196559:GYJ196578 HHE196559:HIF196578 HRA196559:HSB196578 IAW196559:IBX196578 IKS196559:ILT196578 IUO196559:IVP196578 JEK196559:JFL196578 JOG196559:JPH196578 JYC196559:JZD196578 KHY196559:KIZ196578 KRU196559:KSV196578 LBQ196559:LCR196578 LLM196559:LMN196578 LVI196559:LWJ196578 MFE196559:MGF196578 MPA196559:MQB196578 MYW196559:MZX196578 NIS196559:NJT196578 NSO196559:NTP196578 OCK196559:ODL196578 OMG196559:ONH196578 OWC196559:OXD196578 PFY196559:PGZ196578 PPU196559:PQV196578 PZQ196559:QAR196578 QJM196559:QKN196578 QTI196559:QUJ196578 RDE196559:REF196578 RNA196559:ROB196578 RWW196559:RXX196578 SGS196559:SHT196578 SQO196559:SRP196578 TAK196559:TBL196578 TKG196559:TLH196578 TUC196559:TVD196578 UDY196559:UEZ196578 UNU196559:UOV196578 UXQ196559:UYR196578 VHM196559:VIN196578 VRI196559:VSJ196578 WBE196559:WCF196578 WLA196559:WMB196578 WUW196559:WVX196578 IK262095:JL262114 SG262095:TH262114 ACC262095:ADD262114 ALY262095:AMZ262114 AVU262095:AWV262114 BFQ262095:BGR262114 BPM262095:BQN262114 BZI262095:CAJ262114 CJE262095:CKF262114 CTA262095:CUB262114 DCW262095:DDX262114 DMS262095:DNT262114 DWO262095:DXP262114 EGK262095:EHL262114 EQG262095:ERH262114 FAC262095:FBD262114 FJY262095:FKZ262114 FTU262095:FUV262114 GDQ262095:GER262114 GNM262095:GON262114 GXI262095:GYJ262114 HHE262095:HIF262114 HRA262095:HSB262114 IAW262095:IBX262114 IKS262095:ILT262114 IUO262095:IVP262114 JEK262095:JFL262114 JOG262095:JPH262114 JYC262095:JZD262114 KHY262095:KIZ262114 KRU262095:KSV262114 LBQ262095:LCR262114 LLM262095:LMN262114 LVI262095:LWJ262114 MFE262095:MGF262114 MPA262095:MQB262114 MYW262095:MZX262114 NIS262095:NJT262114 NSO262095:NTP262114 OCK262095:ODL262114 OMG262095:ONH262114 OWC262095:OXD262114 PFY262095:PGZ262114 PPU262095:PQV262114 PZQ262095:QAR262114 QJM262095:QKN262114 QTI262095:QUJ262114 RDE262095:REF262114 RNA262095:ROB262114 RWW262095:RXX262114 SGS262095:SHT262114 SQO262095:SRP262114 TAK262095:TBL262114 TKG262095:TLH262114 TUC262095:TVD262114 UDY262095:UEZ262114 UNU262095:UOV262114 UXQ262095:UYR262114 VHM262095:VIN262114 VRI262095:VSJ262114 WBE262095:WCF262114 WLA262095:WMB262114 WUW262095:WVX262114 IK327631:JL327650 SG327631:TH327650 ACC327631:ADD327650 ALY327631:AMZ327650 AVU327631:AWV327650 BFQ327631:BGR327650 BPM327631:BQN327650 BZI327631:CAJ327650 CJE327631:CKF327650 CTA327631:CUB327650 DCW327631:DDX327650 DMS327631:DNT327650 DWO327631:DXP327650 EGK327631:EHL327650 EQG327631:ERH327650 FAC327631:FBD327650 FJY327631:FKZ327650 FTU327631:FUV327650 GDQ327631:GER327650 GNM327631:GON327650 GXI327631:GYJ327650 HHE327631:HIF327650 HRA327631:HSB327650 IAW327631:IBX327650 IKS327631:ILT327650 IUO327631:IVP327650 JEK327631:JFL327650 JOG327631:JPH327650 JYC327631:JZD327650 KHY327631:KIZ327650 KRU327631:KSV327650 LBQ327631:LCR327650 LLM327631:LMN327650 LVI327631:LWJ327650 MFE327631:MGF327650 MPA327631:MQB327650 MYW327631:MZX327650 NIS327631:NJT327650 NSO327631:NTP327650 OCK327631:ODL327650 OMG327631:ONH327650 OWC327631:OXD327650 PFY327631:PGZ327650 PPU327631:PQV327650 PZQ327631:QAR327650 QJM327631:QKN327650 QTI327631:QUJ327650 RDE327631:REF327650 RNA327631:ROB327650 RWW327631:RXX327650 SGS327631:SHT327650 SQO327631:SRP327650 TAK327631:TBL327650 TKG327631:TLH327650 TUC327631:TVD327650 UDY327631:UEZ327650 UNU327631:UOV327650 UXQ327631:UYR327650 VHM327631:VIN327650 VRI327631:VSJ327650 WBE327631:WCF327650 WLA327631:WMB327650 WUW327631:WVX327650 IK393167:JL393186 SG393167:TH393186 ACC393167:ADD393186 ALY393167:AMZ393186 AVU393167:AWV393186 BFQ393167:BGR393186 BPM393167:BQN393186 BZI393167:CAJ393186 CJE393167:CKF393186 CTA393167:CUB393186 DCW393167:DDX393186 DMS393167:DNT393186 DWO393167:DXP393186 EGK393167:EHL393186 EQG393167:ERH393186 FAC393167:FBD393186 FJY393167:FKZ393186 FTU393167:FUV393186 GDQ393167:GER393186 GNM393167:GON393186 GXI393167:GYJ393186 HHE393167:HIF393186 HRA393167:HSB393186 IAW393167:IBX393186 IKS393167:ILT393186 IUO393167:IVP393186 JEK393167:JFL393186 JOG393167:JPH393186 JYC393167:JZD393186 KHY393167:KIZ393186 KRU393167:KSV393186 LBQ393167:LCR393186 LLM393167:LMN393186 LVI393167:LWJ393186 MFE393167:MGF393186 MPA393167:MQB393186 MYW393167:MZX393186 NIS393167:NJT393186 NSO393167:NTP393186 OCK393167:ODL393186 OMG393167:ONH393186 OWC393167:OXD393186 PFY393167:PGZ393186 PPU393167:PQV393186 PZQ393167:QAR393186 QJM393167:QKN393186 QTI393167:QUJ393186 RDE393167:REF393186 RNA393167:ROB393186 RWW393167:RXX393186 SGS393167:SHT393186 SQO393167:SRP393186 TAK393167:TBL393186 TKG393167:TLH393186 TUC393167:TVD393186 UDY393167:UEZ393186 UNU393167:UOV393186 UXQ393167:UYR393186 VHM393167:VIN393186 VRI393167:VSJ393186 WBE393167:WCF393186 WLA393167:WMB393186 WUW393167:WVX393186 IK458703:JL458722 SG458703:TH458722 ACC458703:ADD458722 ALY458703:AMZ458722 AVU458703:AWV458722 BFQ458703:BGR458722 BPM458703:BQN458722 BZI458703:CAJ458722 CJE458703:CKF458722 CTA458703:CUB458722 DCW458703:DDX458722 DMS458703:DNT458722 DWO458703:DXP458722 EGK458703:EHL458722 EQG458703:ERH458722 FAC458703:FBD458722 FJY458703:FKZ458722 FTU458703:FUV458722 GDQ458703:GER458722 GNM458703:GON458722 GXI458703:GYJ458722 HHE458703:HIF458722 HRA458703:HSB458722 IAW458703:IBX458722 IKS458703:ILT458722 IUO458703:IVP458722 JEK458703:JFL458722 JOG458703:JPH458722 JYC458703:JZD458722 KHY458703:KIZ458722 KRU458703:KSV458722 LBQ458703:LCR458722 LLM458703:LMN458722 LVI458703:LWJ458722 MFE458703:MGF458722 MPA458703:MQB458722 MYW458703:MZX458722 NIS458703:NJT458722 NSO458703:NTP458722 OCK458703:ODL458722 OMG458703:ONH458722 OWC458703:OXD458722 PFY458703:PGZ458722 PPU458703:PQV458722 PZQ458703:QAR458722 QJM458703:QKN458722 QTI458703:QUJ458722 RDE458703:REF458722 RNA458703:ROB458722 RWW458703:RXX458722 SGS458703:SHT458722 SQO458703:SRP458722 TAK458703:TBL458722 TKG458703:TLH458722 TUC458703:TVD458722 UDY458703:UEZ458722 UNU458703:UOV458722 UXQ458703:UYR458722 VHM458703:VIN458722 VRI458703:VSJ458722 WBE458703:WCF458722 WLA458703:WMB458722 WUW458703:WVX458722 IK524239:JL524258 SG524239:TH524258 ACC524239:ADD524258 ALY524239:AMZ524258 AVU524239:AWV524258 BFQ524239:BGR524258 BPM524239:BQN524258 BZI524239:CAJ524258 CJE524239:CKF524258 CTA524239:CUB524258 DCW524239:DDX524258 DMS524239:DNT524258 DWO524239:DXP524258 EGK524239:EHL524258 EQG524239:ERH524258 FAC524239:FBD524258 FJY524239:FKZ524258 FTU524239:FUV524258 GDQ524239:GER524258 GNM524239:GON524258 GXI524239:GYJ524258 HHE524239:HIF524258 HRA524239:HSB524258 IAW524239:IBX524258 IKS524239:ILT524258 IUO524239:IVP524258 JEK524239:JFL524258 JOG524239:JPH524258 JYC524239:JZD524258 KHY524239:KIZ524258 KRU524239:KSV524258 LBQ524239:LCR524258 LLM524239:LMN524258 LVI524239:LWJ524258 MFE524239:MGF524258 MPA524239:MQB524258 MYW524239:MZX524258 NIS524239:NJT524258 NSO524239:NTP524258 OCK524239:ODL524258 OMG524239:ONH524258 OWC524239:OXD524258 PFY524239:PGZ524258 PPU524239:PQV524258 PZQ524239:QAR524258 QJM524239:QKN524258 QTI524239:QUJ524258 RDE524239:REF524258 RNA524239:ROB524258 RWW524239:RXX524258 SGS524239:SHT524258 SQO524239:SRP524258 TAK524239:TBL524258 TKG524239:TLH524258 TUC524239:TVD524258 UDY524239:UEZ524258 UNU524239:UOV524258 UXQ524239:UYR524258 VHM524239:VIN524258 VRI524239:VSJ524258 WBE524239:WCF524258 WLA524239:WMB524258 WUW524239:WVX524258 IK589775:JL589794 SG589775:TH589794 ACC589775:ADD589794 ALY589775:AMZ589794 AVU589775:AWV589794 BFQ589775:BGR589794 BPM589775:BQN589794 BZI589775:CAJ589794 CJE589775:CKF589794 CTA589775:CUB589794 DCW589775:DDX589794 DMS589775:DNT589794 DWO589775:DXP589794 EGK589775:EHL589794 EQG589775:ERH589794 FAC589775:FBD589794 FJY589775:FKZ589794 FTU589775:FUV589794 GDQ589775:GER589794 GNM589775:GON589794 GXI589775:GYJ589794 HHE589775:HIF589794 HRA589775:HSB589794 IAW589775:IBX589794 IKS589775:ILT589794 IUO589775:IVP589794 JEK589775:JFL589794 JOG589775:JPH589794 JYC589775:JZD589794 KHY589775:KIZ589794 KRU589775:KSV589794 LBQ589775:LCR589794 LLM589775:LMN589794 LVI589775:LWJ589794 MFE589775:MGF589794 MPA589775:MQB589794 MYW589775:MZX589794 NIS589775:NJT589794 NSO589775:NTP589794 OCK589775:ODL589794 OMG589775:ONH589794 OWC589775:OXD589794 PFY589775:PGZ589794 PPU589775:PQV589794 PZQ589775:QAR589794 QJM589775:QKN589794 QTI589775:QUJ589794 RDE589775:REF589794 RNA589775:ROB589794 RWW589775:RXX589794 SGS589775:SHT589794 SQO589775:SRP589794 TAK589775:TBL589794 TKG589775:TLH589794 TUC589775:TVD589794 UDY589775:UEZ589794 UNU589775:UOV589794 UXQ589775:UYR589794 VHM589775:VIN589794 VRI589775:VSJ589794 WBE589775:WCF589794 WLA589775:WMB589794 WUW589775:WVX589794 IK655311:JL655330 SG655311:TH655330 ACC655311:ADD655330 ALY655311:AMZ655330 AVU655311:AWV655330 BFQ655311:BGR655330 BPM655311:BQN655330 BZI655311:CAJ655330 CJE655311:CKF655330 CTA655311:CUB655330 DCW655311:DDX655330 DMS655311:DNT655330 DWO655311:DXP655330 EGK655311:EHL655330 EQG655311:ERH655330 FAC655311:FBD655330 FJY655311:FKZ655330 FTU655311:FUV655330 GDQ655311:GER655330 GNM655311:GON655330 GXI655311:GYJ655330 HHE655311:HIF655330 HRA655311:HSB655330 IAW655311:IBX655330 IKS655311:ILT655330 IUO655311:IVP655330 JEK655311:JFL655330 JOG655311:JPH655330 JYC655311:JZD655330 KHY655311:KIZ655330 KRU655311:KSV655330 LBQ655311:LCR655330 LLM655311:LMN655330 LVI655311:LWJ655330 MFE655311:MGF655330 MPA655311:MQB655330 MYW655311:MZX655330 NIS655311:NJT655330 NSO655311:NTP655330 OCK655311:ODL655330 OMG655311:ONH655330 OWC655311:OXD655330 PFY655311:PGZ655330 PPU655311:PQV655330 PZQ655311:QAR655330 QJM655311:QKN655330 QTI655311:QUJ655330 RDE655311:REF655330 RNA655311:ROB655330 RWW655311:RXX655330 SGS655311:SHT655330 SQO655311:SRP655330 TAK655311:TBL655330 TKG655311:TLH655330 TUC655311:TVD655330 UDY655311:UEZ655330 UNU655311:UOV655330 UXQ655311:UYR655330 VHM655311:VIN655330 VRI655311:VSJ655330 WBE655311:WCF655330 WLA655311:WMB655330 WUW655311:WVX655330 IK720847:JL720866 SG720847:TH720866 ACC720847:ADD720866 ALY720847:AMZ720866 AVU720847:AWV720866 BFQ720847:BGR720866 BPM720847:BQN720866 BZI720847:CAJ720866 CJE720847:CKF720866 CTA720847:CUB720866 DCW720847:DDX720866 DMS720847:DNT720866 DWO720847:DXP720866 EGK720847:EHL720866 EQG720847:ERH720866 FAC720847:FBD720866 FJY720847:FKZ720866 FTU720847:FUV720866 GDQ720847:GER720866 GNM720847:GON720866 GXI720847:GYJ720866 HHE720847:HIF720866 HRA720847:HSB720866 IAW720847:IBX720866 IKS720847:ILT720866 IUO720847:IVP720866 JEK720847:JFL720866 JOG720847:JPH720866 JYC720847:JZD720866 KHY720847:KIZ720866 KRU720847:KSV720866 LBQ720847:LCR720866 LLM720847:LMN720866 LVI720847:LWJ720866 MFE720847:MGF720866 MPA720847:MQB720866 MYW720847:MZX720866 NIS720847:NJT720866 NSO720847:NTP720866 OCK720847:ODL720866 OMG720847:ONH720866 OWC720847:OXD720866 PFY720847:PGZ720866 PPU720847:PQV720866 PZQ720847:QAR720866 QJM720847:QKN720866 QTI720847:QUJ720866 RDE720847:REF720866 RNA720847:ROB720866 RWW720847:RXX720866 SGS720847:SHT720866 SQO720847:SRP720866 TAK720847:TBL720866 TKG720847:TLH720866 TUC720847:TVD720866 UDY720847:UEZ720866 UNU720847:UOV720866 UXQ720847:UYR720866 VHM720847:VIN720866 VRI720847:VSJ720866 WBE720847:WCF720866 WLA720847:WMB720866 WUW720847:WVX720866 IK786383:JL786402 SG786383:TH786402 ACC786383:ADD786402 ALY786383:AMZ786402 AVU786383:AWV786402 BFQ786383:BGR786402 BPM786383:BQN786402 BZI786383:CAJ786402 CJE786383:CKF786402 CTA786383:CUB786402 DCW786383:DDX786402 DMS786383:DNT786402 DWO786383:DXP786402 EGK786383:EHL786402 EQG786383:ERH786402 FAC786383:FBD786402 FJY786383:FKZ786402 FTU786383:FUV786402 GDQ786383:GER786402 GNM786383:GON786402 GXI786383:GYJ786402 HHE786383:HIF786402 HRA786383:HSB786402 IAW786383:IBX786402 IKS786383:ILT786402 IUO786383:IVP786402 JEK786383:JFL786402 JOG786383:JPH786402 JYC786383:JZD786402 KHY786383:KIZ786402 KRU786383:KSV786402 LBQ786383:LCR786402 LLM786383:LMN786402 LVI786383:LWJ786402 MFE786383:MGF786402 MPA786383:MQB786402 MYW786383:MZX786402 NIS786383:NJT786402 NSO786383:NTP786402 OCK786383:ODL786402 OMG786383:ONH786402 OWC786383:OXD786402 PFY786383:PGZ786402 PPU786383:PQV786402 PZQ786383:QAR786402 QJM786383:QKN786402 QTI786383:QUJ786402 RDE786383:REF786402 RNA786383:ROB786402 RWW786383:RXX786402 SGS786383:SHT786402 SQO786383:SRP786402 TAK786383:TBL786402 TKG786383:TLH786402 TUC786383:TVD786402 UDY786383:UEZ786402 UNU786383:UOV786402 UXQ786383:UYR786402 VHM786383:VIN786402 VRI786383:VSJ786402 WBE786383:WCF786402 WLA786383:WMB786402 WUW786383:WVX786402 IK851919:JL851938 SG851919:TH851938 ACC851919:ADD851938 ALY851919:AMZ851938 AVU851919:AWV851938 BFQ851919:BGR851938 BPM851919:BQN851938 BZI851919:CAJ851938 CJE851919:CKF851938 CTA851919:CUB851938 DCW851919:DDX851938 DMS851919:DNT851938 DWO851919:DXP851938 EGK851919:EHL851938 EQG851919:ERH851938 FAC851919:FBD851938 FJY851919:FKZ851938 FTU851919:FUV851938 GDQ851919:GER851938 GNM851919:GON851938 GXI851919:GYJ851938 HHE851919:HIF851938 HRA851919:HSB851938 IAW851919:IBX851938 IKS851919:ILT851938 IUO851919:IVP851938 JEK851919:JFL851938 JOG851919:JPH851938 JYC851919:JZD851938 KHY851919:KIZ851938 KRU851919:KSV851938 LBQ851919:LCR851938 LLM851919:LMN851938 LVI851919:LWJ851938 MFE851919:MGF851938 MPA851919:MQB851938 MYW851919:MZX851938 NIS851919:NJT851938 NSO851919:NTP851938 OCK851919:ODL851938 OMG851919:ONH851938 OWC851919:OXD851938 PFY851919:PGZ851938 PPU851919:PQV851938 PZQ851919:QAR851938 QJM851919:QKN851938 QTI851919:QUJ851938 RDE851919:REF851938 RNA851919:ROB851938 RWW851919:RXX851938 SGS851919:SHT851938 SQO851919:SRP851938 TAK851919:TBL851938 TKG851919:TLH851938 TUC851919:TVD851938 UDY851919:UEZ851938 UNU851919:UOV851938 UXQ851919:UYR851938 VHM851919:VIN851938 VRI851919:VSJ851938 WBE851919:WCF851938 WLA851919:WMB851938 WUW851919:WVX851938 IK917455:JL917474 SG917455:TH917474 ACC917455:ADD917474 ALY917455:AMZ917474 AVU917455:AWV917474 BFQ917455:BGR917474 BPM917455:BQN917474 BZI917455:CAJ917474 CJE917455:CKF917474 CTA917455:CUB917474 DCW917455:DDX917474 DMS917455:DNT917474 DWO917455:DXP917474 EGK917455:EHL917474 EQG917455:ERH917474 FAC917455:FBD917474 FJY917455:FKZ917474 FTU917455:FUV917474 GDQ917455:GER917474 GNM917455:GON917474 GXI917455:GYJ917474 HHE917455:HIF917474 HRA917455:HSB917474 IAW917455:IBX917474 IKS917455:ILT917474 IUO917455:IVP917474 JEK917455:JFL917474 JOG917455:JPH917474 JYC917455:JZD917474 KHY917455:KIZ917474 KRU917455:KSV917474 LBQ917455:LCR917474 LLM917455:LMN917474 LVI917455:LWJ917474 MFE917455:MGF917474 MPA917455:MQB917474 MYW917455:MZX917474 NIS917455:NJT917474 NSO917455:NTP917474 OCK917455:ODL917474 OMG917455:ONH917474 OWC917455:OXD917474 PFY917455:PGZ917474 PPU917455:PQV917474 PZQ917455:QAR917474 QJM917455:QKN917474 QTI917455:QUJ917474 RDE917455:REF917474 RNA917455:ROB917474 RWW917455:RXX917474 SGS917455:SHT917474 SQO917455:SRP917474 TAK917455:TBL917474 TKG917455:TLH917474 TUC917455:TVD917474 UDY917455:UEZ917474 UNU917455:UOV917474 UXQ917455:UYR917474 VHM917455:VIN917474 VRI917455:VSJ917474 WBE917455:WCF917474 WLA917455:WMB917474 WUW917455:WVX917474 IK982991:JL983010 SG982991:TH983010 ACC982991:ADD983010 ALY982991:AMZ983010 AVU982991:AWV983010 BFQ982991:BGR983010 BPM982991:BQN983010 BZI982991:CAJ983010 CJE982991:CKF983010 CTA982991:CUB983010 DCW982991:DDX983010 DMS982991:DNT983010 DWO982991:DXP983010 EGK982991:EHL983010 EQG982991:ERH983010 FAC982991:FBD983010 FJY982991:FKZ983010 FTU982991:FUV983010 GDQ982991:GER983010 GNM982991:GON983010 GXI982991:GYJ983010 HHE982991:HIF983010 HRA982991:HSB983010 IAW982991:IBX983010 IKS982991:ILT983010 IUO982991:IVP983010 JEK982991:JFL983010 JOG982991:JPH983010 JYC982991:JZD983010 KHY982991:KIZ983010 KRU982991:KSV983010 LBQ982991:LCR983010 LLM982991:LMN983010 LVI982991:LWJ983010 MFE982991:MGF983010 MPA982991:MQB983010 MYW982991:MZX983010 NIS982991:NJT983010 NSO982991:NTP983010 OCK982991:ODL983010 OMG982991:ONH983010 OWC982991:OXD983010 PFY982991:PGZ983010 PPU982991:PQV983010 PZQ982991:QAR983010 QJM982991:QKN983010 QTI982991:QUJ983010 RDE982991:REF983010 RNA982991:ROB983010 RWW982991:RXX983010 SGS982991:SHT983010 SQO982991:SRP983010 TAK982991:TBL983010 TKG982991:TLH983010 TUC982991:TVD983010 UDY982991:UEZ983010 UNU982991:UOV983010 UXQ982991:UYR983010 VHM982991:VIN983010 WLA982991:WMB983010 L982992:X983011 L917456:X917475 L851920:X851939 L786384:X786403 L720848:X720867 L655312:X655331 L589776:X589795 L524240:X524259 L458704:X458723 L393168:X393187 L327632:X327651 L262096:X262115 L196560:X196579 L131024:X131043 L65488:X65507" xr:uid="{00000000-0002-0000-1800-000001000000}">
      <formula1>IF(#REF!="×","")</formula1>
    </dataValidation>
    <dataValidation type="list" allowBlank="1" showInputMessage="1" showErrorMessage="1" sqref="WUS982991:WUS983010 J65488:J65507 IG65487:IG65506 SC65487:SC65506 ABY65487:ABY65506 ALU65487:ALU65506 AVQ65487:AVQ65506 BFM65487:BFM65506 BPI65487:BPI65506 BZE65487:BZE65506 CJA65487:CJA65506 CSW65487:CSW65506 DCS65487:DCS65506 DMO65487:DMO65506 DWK65487:DWK65506 EGG65487:EGG65506 EQC65487:EQC65506 EZY65487:EZY65506 FJU65487:FJU65506 FTQ65487:FTQ65506 GDM65487:GDM65506 GNI65487:GNI65506 GXE65487:GXE65506 HHA65487:HHA65506 HQW65487:HQW65506 IAS65487:IAS65506 IKO65487:IKO65506 IUK65487:IUK65506 JEG65487:JEG65506 JOC65487:JOC65506 JXY65487:JXY65506 KHU65487:KHU65506 KRQ65487:KRQ65506 LBM65487:LBM65506 LLI65487:LLI65506 LVE65487:LVE65506 MFA65487:MFA65506 MOW65487:MOW65506 MYS65487:MYS65506 NIO65487:NIO65506 NSK65487:NSK65506 OCG65487:OCG65506 OMC65487:OMC65506 OVY65487:OVY65506 PFU65487:PFU65506 PPQ65487:PPQ65506 PZM65487:PZM65506 QJI65487:QJI65506 QTE65487:QTE65506 RDA65487:RDA65506 RMW65487:RMW65506 RWS65487:RWS65506 SGO65487:SGO65506 SQK65487:SQK65506 TAG65487:TAG65506 TKC65487:TKC65506 TTY65487:TTY65506 UDU65487:UDU65506 UNQ65487:UNQ65506 UXM65487:UXM65506 VHI65487:VHI65506 VRE65487:VRE65506 WBA65487:WBA65506 WKW65487:WKW65506 WUS65487:WUS65506 J131024:J131043 IG131023:IG131042 SC131023:SC131042 ABY131023:ABY131042 ALU131023:ALU131042 AVQ131023:AVQ131042 BFM131023:BFM131042 BPI131023:BPI131042 BZE131023:BZE131042 CJA131023:CJA131042 CSW131023:CSW131042 DCS131023:DCS131042 DMO131023:DMO131042 DWK131023:DWK131042 EGG131023:EGG131042 EQC131023:EQC131042 EZY131023:EZY131042 FJU131023:FJU131042 FTQ131023:FTQ131042 GDM131023:GDM131042 GNI131023:GNI131042 GXE131023:GXE131042 HHA131023:HHA131042 HQW131023:HQW131042 IAS131023:IAS131042 IKO131023:IKO131042 IUK131023:IUK131042 JEG131023:JEG131042 JOC131023:JOC131042 JXY131023:JXY131042 KHU131023:KHU131042 KRQ131023:KRQ131042 LBM131023:LBM131042 LLI131023:LLI131042 LVE131023:LVE131042 MFA131023:MFA131042 MOW131023:MOW131042 MYS131023:MYS131042 NIO131023:NIO131042 NSK131023:NSK131042 OCG131023:OCG131042 OMC131023:OMC131042 OVY131023:OVY131042 PFU131023:PFU131042 PPQ131023:PPQ131042 PZM131023:PZM131042 QJI131023:QJI131042 QTE131023:QTE131042 RDA131023:RDA131042 RMW131023:RMW131042 RWS131023:RWS131042 SGO131023:SGO131042 SQK131023:SQK131042 TAG131023:TAG131042 TKC131023:TKC131042 TTY131023:TTY131042 UDU131023:UDU131042 UNQ131023:UNQ131042 UXM131023:UXM131042 VHI131023:VHI131042 VRE131023:VRE131042 WBA131023:WBA131042 WKW131023:WKW131042 WUS131023:WUS131042 J196560:J196579 IG196559:IG196578 SC196559:SC196578 ABY196559:ABY196578 ALU196559:ALU196578 AVQ196559:AVQ196578 BFM196559:BFM196578 BPI196559:BPI196578 BZE196559:BZE196578 CJA196559:CJA196578 CSW196559:CSW196578 DCS196559:DCS196578 DMO196559:DMO196578 DWK196559:DWK196578 EGG196559:EGG196578 EQC196559:EQC196578 EZY196559:EZY196578 FJU196559:FJU196578 FTQ196559:FTQ196578 GDM196559:GDM196578 GNI196559:GNI196578 GXE196559:GXE196578 HHA196559:HHA196578 HQW196559:HQW196578 IAS196559:IAS196578 IKO196559:IKO196578 IUK196559:IUK196578 JEG196559:JEG196578 JOC196559:JOC196578 JXY196559:JXY196578 KHU196559:KHU196578 KRQ196559:KRQ196578 LBM196559:LBM196578 LLI196559:LLI196578 LVE196559:LVE196578 MFA196559:MFA196578 MOW196559:MOW196578 MYS196559:MYS196578 NIO196559:NIO196578 NSK196559:NSK196578 OCG196559:OCG196578 OMC196559:OMC196578 OVY196559:OVY196578 PFU196559:PFU196578 PPQ196559:PPQ196578 PZM196559:PZM196578 QJI196559:QJI196578 QTE196559:QTE196578 RDA196559:RDA196578 RMW196559:RMW196578 RWS196559:RWS196578 SGO196559:SGO196578 SQK196559:SQK196578 TAG196559:TAG196578 TKC196559:TKC196578 TTY196559:TTY196578 UDU196559:UDU196578 UNQ196559:UNQ196578 UXM196559:UXM196578 VHI196559:VHI196578 VRE196559:VRE196578 WBA196559:WBA196578 WKW196559:WKW196578 WUS196559:WUS196578 J262096:J262115 IG262095:IG262114 SC262095:SC262114 ABY262095:ABY262114 ALU262095:ALU262114 AVQ262095:AVQ262114 BFM262095:BFM262114 BPI262095:BPI262114 BZE262095:BZE262114 CJA262095:CJA262114 CSW262095:CSW262114 DCS262095:DCS262114 DMO262095:DMO262114 DWK262095:DWK262114 EGG262095:EGG262114 EQC262095:EQC262114 EZY262095:EZY262114 FJU262095:FJU262114 FTQ262095:FTQ262114 GDM262095:GDM262114 GNI262095:GNI262114 GXE262095:GXE262114 HHA262095:HHA262114 HQW262095:HQW262114 IAS262095:IAS262114 IKO262095:IKO262114 IUK262095:IUK262114 JEG262095:JEG262114 JOC262095:JOC262114 JXY262095:JXY262114 KHU262095:KHU262114 KRQ262095:KRQ262114 LBM262095:LBM262114 LLI262095:LLI262114 LVE262095:LVE262114 MFA262095:MFA262114 MOW262095:MOW262114 MYS262095:MYS262114 NIO262095:NIO262114 NSK262095:NSK262114 OCG262095:OCG262114 OMC262095:OMC262114 OVY262095:OVY262114 PFU262095:PFU262114 PPQ262095:PPQ262114 PZM262095:PZM262114 QJI262095:QJI262114 QTE262095:QTE262114 RDA262095:RDA262114 RMW262095:RMW262114 RWS262095:RWS262114 SGO262095:SGO262114 SQK262095:SQK262114 TAG262095:TAG262114 TKC262095:TKC262114 TTY262095:TTY262114 UDU262095:UDU262114 UNQ262095:UNQ262114 UXM262095:UXM262114 VHI262095:VHI262114 VRE262095:VRE262114 WBA262095:WBA262114 WKW262095:WKW262114 WUS262095:WUS262114 J327632:J327651 IG327631:IG327650 SC327631:SC327650 ABY327631:ABY327650 ALU327631:ALU327650 AVQ327631:AVQ327650 BFM327631:BFM327650 BPI327631:BPI327650 BZE327631:BZE327650 CJA327631:CJA327650 CSW327631:CSW327650 DCS327631:DCS327650 DMO327631:DMO327650 DWK327631:DWK327650 EGG327631:EGG327650 EQC327631:EQC327650 EZY327631:EZY327650 FJU327631:FJU327650 FTQ327631:FTQ327650 GDM327631:GDM327650 GNI327631:GNI327650 GXE327631:GXE327650 HHA327631:HHA327650 HQW327631:HQW327650 IAS327631:IAS327650 IKO327631:IKO327650 IUK327631:IUK327650 JEG327631:JEG327650 JOC327631:JOC327650 JXY327631:JXY327650 KHU327631:KHU327650 KRQ327631:KRQ327650 LBM327631:LBM327650 LLI327631:LLI327650 LVE327631:LVE327650 MFA327631:MFA327650 MOW327631:MOW327650 MYS327631:MYS327650 NIO327631:NIO327650 NSK327631:NSK327650 OCG327631:OCG327650 OMC327631:OMC327650 OVY327631:OVY327650 PFU327631:PFU327650 PPQ327631:PPQ327650 PZM327631:PZM327650 QJI327631:QJI327650 QTE327631:QTE327650 RDA327631:RDA327650 RMW327631:RMW327650 RWS327631:RWS327650 SGO327631:SGO327650 SQK327631:SQK327650 TAG327631:TAG327650 TKC327631:TKC327650 TTY327631:TTY327650 UDU327631:UDU327650 UNQ327631:UNQ327650 UXM327631:UXM327650 VHI327631:VHI327650 VRE327631:VRE327650 WBA327631:WBA327650 WKW327631:WKW327650 WUS327631:WUS327650 J393168:J393187 IG393167:IG393186 SC393167:SC393186 ABY393167:ABY393186 ALU393167:ALU393186 AVQ393167:AVQ393186 BFM393167:BFM393186 BPI393167:BPI393186 BZE393167:BZE393186 CJA393167:CJA393186 CSW393167:CSW393186 DCS393167:DCS393186 DMO393167:DMO393186 DWK393167:DWK393186 EGG393167:EGG393186 EQC393167:EQC393186 EZY393167:EZY393186 FJU393167:FJU393186 FTQ393167:FTQ393186 GDM393167:GDM393186 GNI393167:GNI393186 GXE393167:GXE393186 HHA393167:HHA393186 HQW393167:HQW393186 IAS393167:IAS393186 IKO393167:IKO393186 IUK393167:IUK393186 JEG393167:JEG393186 JOC393167:JOC393186 JXY393167:JXY393186 KHU393167:KHU393186 KRQ393167:KRQ393186 LBM393167:LBM393186 LLI393167:LLI393186 LVE393167:LVE393186 MFA393167:MFA393186 MOW393167:MOW393186 MYS393167:MYS393186 NIO393167:NIO393186 NSK393167:NSK393186 OCG393167:OCG393186 OMC393167:OMC393186 OVY393167:OVY393186 PFU393167:PFU393186 PPQ393167:PPQ393186 PZM393167:PZM393186 QJI393167:QJI393186 QTE393167:QTE393186 RDA393167:RDA393186 RMW393167:RMW393186 RWS393167:RWS393186 SGO393167:SGO393186 SQK393167:SQK393186 TAG393167:TAG393186 TKC393167:TKC393186 TTY393167:TTY393186 UDU393167:UDU393186 UNQ393167:UNQ393186 UXM393167:UXM393186 VHI393167:VHI393186 VRE393167:VRE393186 WBA393167:WBA393186 WKW393167:WKW393186 WUS393167:WUS393186 J458704:J458723 IG458703:IG458722 SC458703:SC458722 ABY458703:ABY458722 ALU458703:ALU458722 AVQ458703:AVQ458722 BFM458703:BFM458722 BPI458703:BPI458722 BZE458703:BZE458722 CJA458703:CJA458722 CSW458703:CSW458722 DCS458703:DCS458722 DMO458703:DMO458722 DWK458703:DWK458722 EGG458703:EGG458722 EQC458703:EQC458722 EZY458703:EZY458722 FJU458703:FJU458722 FTQ458703:FTQ458722 GDM458703:GDM458722 GNI458703:GNI458722 GXE458703:GXE458722 HHA458703:HHA458722 HQW458703:HQW458722 IAS458703:IAS458722 IKO458703:IKO458722 IUK458703:IUK458722 JEG458703:JEG458722 JOC458703:JOC458722 JXY458703:JXY458722 KHU458703:KHU458722 KRQ458703:KRQ458722 LBM458703:LBM458722 LLI458703:LLI458722 LVE458703:LVE458722 MFA458703:MFA458722 MOW458703:MOW458722 MYS458703:MYS458722 NIO458703:NIO458722 NSK458703:NSK458722 OCG458703:OCG458722 OMC458703:OMC458722 OVY458703:OVY458722 PFU458703:PFU458722 PPQ458703:PPQ458722 PZM458703:PZM458722 QJI458703:QJI458722 QTE458703:QTE458722 RDA458703:RDA458722 RMW458703:RMW458722 RWS458703:RWS458722 SGO458703:SGO458722 SQK458703:SQK458722 TAG458703:TAG458722 TKC458703:TKC458722 TTY458703:TTY458722 UDU458703:UDU458722 UNQ458703:UNQ458722 UXM458703:UXM458722 VHI458703:VHI458722 VRE458703:VRE458722 WBA458703:WBA458722 WKW458703:WKW458722 WUS458703:WUS458722 J524240:J524259 IG524239:IG524258 SC524239:SC524258 ABY524239:ABY524258 ALU524239:ALU524258 AVQ524239:AVQ524258 BFM524239:BFM524258 BPI524239:BPI524258 BZE524239:BZE524258 CJA524239:CJA524258 CSW524239:CSW524258 DCS524239:DCS524258 DMO524239:DMO524258 DWK524239:DWK524258 EGG524239:EGG524258 EQC524239:EQC524258 EZY524239:EZY524258 FJU524239:FJU524258 FTQ524239:FTQ524258 GDM524239:GDM524258 GNI524239:GNI524258 GXE524239:GXE524258 HHA524239:HHA524258 HQW524239:HQW524258 IAS524239:IAS524258 IKO524239:IKO524258 IUK524239:IUK524258 JEG524239:JEG524258 JOC524239:JOC524258 JXY524239:JXY524258 KHU524239:KHU524258 KRQ524239:KRQ524258 LBM524239:LBM524258 LLI524239:LLI524258 LVE524239:LVE524258 MFA524239:MFA524258 MOW524239:MOW524258 MYS524239:MYS524258 NIO524239:NIO524258 NSK524239:NSK524258 OCG524239:OCG524258 OMC524239:OMC524258 OVY524239:OVY524258 PFU524239:PFU524258 PPQ524239:PPQ524258 PZM524239:PZM524258 QJI524239:QJI524258 QTE524239:QTE524258 RDA524239:RDA524258 RMW524239:RMW524258 RWS524239:RWS524258 SGO524239:SGO524258 SQK524239:SQK524258 TAG524239:TAG524258 TKC524239:TKC524258 TTY524239:TTY524258 UDU524239:UDU524258 UNQ524239:UNQ524258 UXM524239:UXM524258 VHI524239:VHI524258 VRE524239:VRE524258 WBA524239:WBA524258 WKW524239:WKW524258 WUS524239:WUS524258 J589776:J589795 IG589775:IG589794 SC589775:SC589794 ABY589775:ABY589794 ALU589775:ALU589794 AVQ589775:AVQ589794 BFM589775:BFM589794 BPI589775:BPI589794 BZE589775:BZE589794 CJA589775:CJA589794 CSW589775:CSW589794 DCS589775:DCS589794 DMO589775:DMO589794 DWK589775:DWK589794 EGG589775:EGG589794 EQC589775:EQC589794 EZY589775:EZY589794 FJU589775:FJU589794 FTQ589775:FTQ589794 GDM589775:GDM589794 GNI589775:GNI589794 GXE589775:GXE589794 HHA589775:HHA589794 HQW589775:HQW589794 IAS589775:IAS589794 IKO589775:IKO589794 IUK589775:IUK589794 JEG589775:JEG589794 JOC589775:JOC589794 JXY589775:JXY589794 KHU589775:KHU589794 KRQ589775:KRQ589794 LBM589775:LBM589794 LLI589775:LLI589794 LVE589775:LVE589794 MFA589775:MFA589794 MOW589775:MOW589794 MYS589775:MYS589794 NIO589775:NIO589794 NSK589775:NSK589794 OCG589775:OCG589794 OMC589775:OMC589794 OVY589775:OVY589794 PFU589775:PFU589794 PPQ589775:PPQ589794 PZM589775:PZM589794 QJI589775:QJI589794 QTE589775:QTE589794 RDA589775:RDA589794 RMW589775:RMW589794 RWS589775:RWS589794 SGO589775:SGO589794 SQK589775:SQK589794 TAG589775:TAG589794 TKC589775:TKC589794 TTY589775:TTY589794 UDU589775:UDU589794 UNQ589775:UNQ589794 UXM589775:UXM589794 VHI589775:VHI589794 VRE589775:VRE589794 WBA589775:WBA589794 WKW589775:WKW589794 WUS589775:WUS589794 J655312:J655331 IG655311:IG655330 SC655311:SC655330 ABY655311:ABY655330 ALU655311:ALU655330 AVQ655311:AVQ655330 BFM655311:BFM655330 BPI655311:BPI655330 BZE655311:BZE655330 CJA655311:CJA655330 CSW655311:CSW655330 DCS655311:DCS655330 DMO655311:DMO655330 DWK655311:DWK655330 EGG655311:EGG655330 EQC655311:EQC655330 EZY655311:EZY655330 FJU655311:FJU655330 FTQ655311:FTQ655330 GDM655311:GDM655330 GNI655311:GNI655330 GXE655311:GXE655330 HHA655311:HHA655330 HQW655311:HQW655330 IAS655311:IAS655330 IKO655311:IKO655330 IUK655311:IUK655330 JEG655311:JEG655330 JOC655311:JOC655330 JXY655311:JXY655330 KHU655311:KHU655330 KRQ655311:KRQ655330 LBM655311:LBM655330 LLI655311:LLI655330 LVE655311:LVE655330 MFA655311:MFA655330 MOW655311:MOW655330 MYS655311:MYS655330 NIO655311:NIO655330 NSK655311:NSK655330 OCG655311:OCG655330 OMC655311:OMC655330 OVY655311:OVY655330 PFU655311:PFU655330 PPQ655311:PPQ655330 PZM655311:PZM655330 QJI655311:QJI655330 QTE655311:QTE655330 RDA655311:RDA655330 RMW655311:RMW655330 RWS655311:RWS655330 SGO655311:SGO655330 SQK655311:SQK655330 TAG655311:TAG655330 TKC655311:TKC655330 TTY655311:TTY655330 UDU655311:UDU655330 UNQ655311:UNQ655330 UXM655311:UXM655330 VHI655311:VHI655330 VRE655311:VRE655330 WBA655311:WBA655330 WKW655311:WKW655330 WUS655311:WUS655330 J720848:J720867 IG720847:IG720866 SC720847:SC720866 ABY720847:ABY720866 ALU720847:ALU720866 AVQ720847:AVQ720866 BFM720847:BFM720866 BPI720847:BPI720866 BZE720847:BZE720866 CJA720847:CJA720866 CSW720847:CSW720866 DCS720847:DCS720866 DMO720847:DMO720866 DWK720847:DWK720866 EGG720847:EGG720866 EQC720847:EQC720866 EZY720847:EZY720866 FJU720847:FJU720866 FTQ720847:FTQ720866 GDM720847:GDM720866 GNI720847:GNI720866 GXE720847:GXE720866 HHA720847:HHA720866 HQW720847:HQW720866 IAS720847:IAS720866 IKO720847:IKO720866 IUK720847:IUK720866 JEG720847:JEG720866 JOC720847:JOC720866 JXY720847:JXY720866 KHU720847:KHU720866 KRQ720847:KRQ720866 LBM720847:LBM720866 LLI720847:LLI720866 LVE720847:LVE720866 MFA720847:MFA720866 MOW720847:MOW720866 MYS720847:MYS720866 NIO720847:NIO720866 NSK720847:NSK720866 OCG720847:OCG720866 OMC720847:OMC720866 OVY720847:OVY720866 PFU720847:PFU720866 PPQ720847:PPQ720866 PZM720847:PZM720866 QJI720847:QJI720866 QTE720847:QTE720866 RDA720847:RDA720866 RMW720847:RMW720866 RWS720847:RWS720866 SGO720847:SGO720866 SQK720847:SQK720866 TAG720847:TAG720866 TKC720847:TKC720866 TTY720847:TTY720866 UDU720847:UDU720866 UNQ720847:UNQ720866 UXM720847:UXM720866 VHI720847:VHI720866 VRE720847:VRE720866 WBA720847:WBA720866 WKW720847:WKW720866 WUS720847:WUS720866 J786384:J786403 IG786383:IG786402 SC786383:SC786402 ABY786383:ABY786402 ALU786383:ALU786402 AVQ786383:AVQ786402 BFM786383:BFM786402 BPI786383:BPI786402 BZE786383:BZE786402 CJA786383:CJA786402 CSW786383:CSW786402 DCS786383:DCS786402 DMO786383:DMO786402 DWK786383:DWK786402 EGG786383:EGG786402 EQC786383:EQC786402 EZY786383:EZY786402 FJU786383:FJU786402 FTQ786383:FTQ786402 GDM786383:GDM786402 GNI786383:GNI786402 GXE786383:GXE786402 HHA786383:HHA786402 HQW786383:HQW786402 IAS786383:IAS786402 IKO786383:IKO786402 IUK786383:IUK786402 JEG786383:JEG786402 JOC786383:JOC786402 JXY786383:JXY786402 KHU786383:KHU786402 KRQ786383:KRQ786402 LBM786383:LBM786402 LLI786383:LLI786402 LVE786383:LVE786402 MFA786383:MFA786402 MOW786383:MOW786402 MYS786383:MYS786402 NIO786383:NIO786402 NSK786383:NSK786402 OCG786383:OCG786402 OMC786383:OMC786402 OVY786383:OVY786402 PFU786383:PFU786402 PPQ786383:PPQ786402 PZM786383:PZM786402 QJI786383:QJI786402 QTE786383:QTE786402 RDA786383:RDA786402 RMW786383:RMW786402 RWS786383:RWS786402 SGO786383:SGO786402 SQK786383:SQK786402 TAG786383:TAG786402 TKC786383:TKC786402 TTY786383:TTY786402 UDU786383:UDU786402 UNQ786383:UNQ786402 UXM786383:UXM786402 VHI786383:VHI786402 VRE786383:VRE786402 WBA786383:WBA786402 WKW786383:WKW786402 WUS786383:WUS786402 J851920:J851939 IG851919:IG851938 SC851919:SC851938 ABY851919:ABY851938 ALU851919:ALU851938 AVQ851919:AVQ851938 BFM851919:BFM851938 BPI851919:BPI851938 BZE851919:BZE851938 CJA851919:CJA851938 CSW851919:CSW851938 DCS851919:DCS851938 DMO851919:DMO851938 DWK851919:DWK851938 EGG851919:EGG851938 EQC851919:EQC851938 EZY851919:EZY851938 FJU851919:FJU851938 FTQ851919:FTQ851938 GDM851919:GDM851938 GNI851919:GNI851938 GXE851919:GXE851938 HHA851919:HHA851938 HQW851919:HQW851938 IAS851919:IAS851938 IKO851919:IKO851938 IUK851919:IUK851938 JEG851919:JEG851938 JOC851919:JOC851938 JXY851919:JXY851938 KHU851919:KHU851938 KRQ851919:KRQ851938 LBM851919:LBM851938 LLI851919:LLI851938 LVE851919:LVE851938 MFA851919:MFA851938 MOW851919:MOW851938 MYS851919:MYS851938 NIO851919:NIO851938 NSK851919:NSK851938 OCG851919:OCG851938 OMC851919:OMC851938 OVY851919:OVY851938 PFU851919:PFU851938 PPQ851919:PPQ851938 PZM851919:PZM851938 QJI851919:QJI851938 QTE851919:QTE851938 RDA851919:RDA851938 RMW851919:RMW851938 RWS851919:RWS851938 SGO851919:SGO851938 SQK851919:SQK851938 TAG851919:TAG851938 TKC851919:TKC851938 TTY851919:TTY851938 UDU851919:UDU851938 UNQ851919:UNQ851938 UXM851919:UXM851938 VHI851919:VHI851938 VRE851919:VRE851938 WBA851919:WBA851938 WKW851919:WKW851938 WUS851919:WUS851938 J917456:J917475 IG917455:IG917474 SC917455:SC917474 ABY917455:ABY917474 ALU917455:ALU917474 AVQ917455:AVQ917474 BFM917455:BFM917474 BPI917455:BPI917474 BZE917455:BZE917474 CJA917455:CJA917474 CSW917455:CSW917474 DCS917455:DCS917474 DMO917455:DMO917474 DWK917455:DWK917474 EGG917455:EGG917474 EQC917455:EQC917474 EZY917455:EZY917474 FJU917455:FJU917474 FTQ917455:FTQ917474 GDM917455:GDM917474 GNI917455:GNI917474 GXE917455:GXE917474 HHA917455:HHA917474 HQW917455:HQW917474 IAS917455:IAS917474 IKO917455:IKO917474 IUK917455:IUK917474 JEG917455:JEG917474 JOC917455:JOC917474 JXY917455:JXY917474 KHU917455:KHU917474 KRQ917455:KRQ917474 LBM917455:LBM917474 LLI917455:LLI917474 LVE917455:LVE917474 MFA917455:MFA917474 MOW917455:MOW917474 MYS917455:MYS917474 NIO917455:NIO917474 NSK917455:NSK917474 OCG917455:OCG917474 OMC917455:OMC917474 OVY917455:OVY917474 PFU917455:PFU917474 PPQ917455:PPQ917474 PZM917455:PZM917474 QJI917455:QJI917474 QTE917455:QTE917474 RDA917455:RDA917474 RMW917455:RMW917474 RWS917455:RWS917474 SGO917455:SGO917474 SQK917455:SQK917474 TAG917455:TAG917474 TKC917455:TKC917474 TTY917455:TTY917474 UDU917455:UDU917474 UNQ917455:UNQ917474 UXM917455:UXM917474 VHI917455:VHI917474 VRE917455:VRE917474 WBA917455:WBA917474 WKW917455:WKW917474 WUS917455:WUS917474 J982992:J983011 IG982991:IG983010 SC982991:SC983010 ABY982991:ABY983010 ALU982991:ALU983010 AVQ982991:AVQ983010 BFM982991:BFM983010 BPI982991:BPI983010 BZE982991:BZE983010 CJA982991:CJA983010 CSW982991:CSW983010 DCS982991:DCS983010 DMO982991:DMO983010 DWK982991:DWK983010 EGG982991:EGG983010 EQC982991:EQC983010 EZY982991:EZY983010 FJU982991:FJU983010 FTQ982991:FTQ983010 GDM982991:GDM983010 GNI982991:GNI983010 GXE982991:GXE983010 HHA982991:HHA983010 HQW982991:HQW983010 IAS982991:IAS983010 IKO982991:IKO983010 IUK982991:IUK983010 JEG982991:JEG983010 JOC982991:JOC983010 JXY982991:JXY983010 KHU982991:KHU983010 KRQ982991:KRQ983010 LBM982991:LBM983010 LLI982991:LLI983010 LVE982991:LVE983010 MFA982991:MFA983010 MOW982991:MOW983010 MYS982991:MYS983010 NIO982991:NIO983010 NSK982991:NSK983010 OCG982991:OCG983010 OMC982991:OMC983010 OVY982991:OVY983010 PFU982991:PFU983010 PPQ982991:PPQ983010 PZM982991:PZM983010 QJI982991:QJI983010 QTE982991:QTE983010 RDA982991:RDA983010 RMW982991:RMW983010 RWS982991:RWS983010 SGO982991:SGO983010 SQK982991:SQK983010 TAG982991:TAG983010 TKC982991:TKC983010 TTY982991:TTY983010 UDU982991:UDU983010 UNQ982991:UNQ983010 UXM982991:UXM983010 VHI982991:VHI983010 VRE982991:VRE983010 WBA982991:WBA983010 WKW982991:WKW983010" xr:uid="{00000000-0002-0000-1800-000002000000}">
      <formula1>"教育・保育従事者,教育・保育従事者以外"</formula1>
    </dataValidation>
    <dataValidation type="list" allowBlank="1" showInputMessage="1" showErrorMessage="1" sqref="WUR982991:WUR983010 I65488:I65507 IF65487:IF65506 SB65487:SB65506 ABX65487:ABX65506 ALT65487:ALT65506 AVP65487:AVP65506 BFL65487:BFL65506 BPH65487:BPH65506 BZD65487:BZD65506 CIZ65487:CIZ65506 CSV65487:CSV65506 DCR65487:DCR65506 DMN65487:DMN65506 DWJ65487:DWJ65506 EGF65487:EGF65506 EQB65487:EQB65506 EZX65487:EZX65506 FJT65487:FJT65506 FTP65487:FTP65506 GDL65487:GDL65506 GNH65487:GNH65506 GXD65487:GXD65506 HGZ65487:HGZ65506 HQV65487:HQV65506 IAR65487:IAR65506 IKN65487:IKN65506 IUJ65487:IUJ65506 JEF65487:JEF65506 JOB65487:JOB65506 JXX65487:JXX65506 KHT65487:KHT65506 KRP65487:KRP65506 LBL65487:LBL65506 LLH65487:LLH65506 LVD65487:LVD65506 MEZ65487:MEZ65506 MOV65487:MOV65506 MYR65487:MYR65506 NIN65487:NIN65506 NSJ65487:NSJ65506 OCF65487:OCF65506 OMB65487:OMB65506 OVX65487:OVX65506 PFT65487:PFT65506 PPP65487:PPP65506 PZL65487:PZL65506 QJH65487:QJH65506 QTD65487:QTD65506 RCZ65487:RCZ65506 RMV65487:RMV65506 RWR65487:RWR65506 SGN65487:SGN65506 SQJ65487:SQJ65506 TAF65487:TAF65506 TKB65487:TKB65506 TTX65487:TTX65506 UDT65487:UDT65506 UNP65487:UNP65506 UXL65487:UXL65506 VHH65487:VHH65506 VRD65487:VRD65506 WAZ65487:WAZ65506 WKV65487:WKV65506 WUR65487:WUR65506 I131024:I131043 IF131023:IF131042 SB131023:SB131042 ABX131023:ABX131042 ALT131023:ALT131042 AVP131023:AVP131042 BFL131023:BFL131042 BPH131023:BPH131042 BZD131023:BZD131042 CIZ131023:CIZ131042 CSV131023:CSV131042 DCR131023:DCR131042 DMN131023:DMN131042 DWJ131023:DWJ131042 EGF131023:EGF131042 EQB131023:EQB131042 EZX131023:EZX131042 FJT131023:FJT131042 FTP131023:FTP131042 GDL131023:GDL131042 GNH131023:GNH131042 GXD131023:GXD131042 HGZ131023:HGZ131042 HQV131023:HQV131042 IAR131023:IAR131042 IKN131023:IKN131042 IUJ131023:IUJ131042 JEF131023:JEF131042 JOB131023:JOB131042 JXX131023:JXX131042 KHT131023:KHT131042 KRP131023:KRP131042 LBL131023:LBL131042 LLH131023:LLH131042 LVD131023:LVD131042 MEZ131023:MEZ131042 MOV131023:MOV131042 MYR131023:MYR131042 NIN131023:NIN131042 NSJ131023:NSJ131042 OCF131023:OCF131042 OMB131023:OMB131042 OVX131023:OVX131042 PFT131023:PFT131042 PPP131023:PPP131042 PZL131023:PZL131042 QJH131023:QJH131042 QTD131023:QTD131042 RCZ131023:RCZ131042 RMV131023:RMV131042 RWR131023:RWR131042 SGN131023:SGN131042 SQJ131023:SQJ131042 TAF131023:TAF131042 TKB131023:TKB131042 TTX131023:TTX131042 UDT131023:UDT131042 UNP131023:UNP131042 UXL131023:UXL131042 VHH131023:VHH131042 VRD131023:VRD131042 WAZ131023:WAZ131042 WKV131023:WKV131042 WUR131023:WUR131042 I196560:I196579 IF196559:IF196578 SB196559:SB196578 ABX196559:ABX196578 ALT196559:ALT196578 AVP196559:AVP196578 BFL196559:BFL196578 BPH196559:BPH196578 BZD196559:BZD196578 CIZ196559:CIZ196578 CSV196559:CSV196578 DCR196559:DCR196578 DMN196559:DMN196578 DWJ196559:DWJ196578 EGF196559:EGF196578 EQB196559:EQB196578 EZX196559:EZX196578 FJT196559:FJT196578 FTP196559:FTP196578 GDL196559:GDL196578 GNH196559:GNH196578 GXD196559:GXD196578 HGZ196559:HGZ196578 HQV196559:HQV196578 IAR196559:IAR196578 IKN196559:IKN196578 IUJ196559:IUJ196578 JEF196559:JEF196578 JOB196559:JOB196578 JXX196559:JXX196578 KHT196559:KHT196578 KRP196559:KRP196578 LBL196559:LBL196578 LLH196559:LLH196578 LVD196559:LVD196578 MEZ196559:MEZ196578 MOV196559:MOV196578 MYR196559:MYR196578 NIN196559:NIN196578 NSJ196559:NSJ196578 OCF196559:OCF196578 OMB196559:OMB196578 OVX196559:OVX196578 PFT196559:PFT196578 PPP196559:PPP196578 PZL196559:PZL196578 QJH196559:QJH196578 QTD196559:QTD196578 RCZ196559:RCZ196578 RMV196559:RMV196578 RWR196559:RWR196578 SGN196559:SGN196578 SQJ196559:SQJ196578 TAF196559:TAF196578 TKB196559:TKB196578 TTX196559:TTX196578 UDT196559:UDT196578 UNP196559:UNP196578 UXL196559:UXL196578 VHH196559:VHH196578 VRD196559:VRD196578 WAZ196559:WAZ196578 WKV196559:WKV196578 WUR196559:WUR196578 I262096:I262115 IF262095:IF262114 SB262095:SB262114 ABX262095:ABX262114 ALT262095:ALT262114 AVP262095:AVP262114 BFL262095:BFL262114 BPH262095:BPH262114 BZD262095:BZD262114 CIZ262095:CIZ262114 CSV262095:CSV262114 DCR262095:DCR262114 DMN262095:DMN262114 DWJ262095:DWJ262114 EGF262095:EGF262114 EQB262095:EQB262114 EZX262095:EZX262114 FJT262095:FJT262114 FTP262095:FTP262114 GDL262095:GDL262114 GNH262095:GNH262114 GXD262095:GXD262114 HGZ262095:HGZ262114 HQV262095:HQV262114 IAR262095:IAR262114 IKN262095:IKN262114 IUJ262095:IUJ262114 JEF262095:JEF262114 JOB262095:JOB262114 JXX262095:JXX262114 KHT262095:KHT262114 KRP262095:KRP262114 LBL262095:LBL262114 LLH262095:LLH262114 LVD262095:LVD262114 MEZ262095:MEZ262114 MOV262095:MOV262114 MYR262095:MYR262114 NIN262095:NIN262114 NSJ262095:NSJ262114 OCF262095:OCF262114 OMB262095:OMB262114 OVX262095:OVX262114 PFT262095:PFT262114 PPP262095:PPP262114 PZL262095:PZL262114 QJH262095:QJH262114 QTD262095:QTD262114 RCZ262095:RCZ262114 RMV262095:RMV262114 RWR262095:RWR262114 SGN262095:SGN262114 SQJ262095:SQJ262114 TAF262095:TAF262114 TKB262095:TKB262114 TTX262095:TTX262114 UDT262095:UDT262114 UNP262095:UNP262114 UXL262095:UXL262114 VHH262095:VHH262114 VRD262095:VRD262114 WAZ262095:WAZ262114 WKV262095:WKV262114 WUR262095:WUR262114 I327632:I327651 IF327631:IF327650 SB327631:SB327650 ABX327631:ABX327650 ALT327631:ALT327650 AVP327631:AVP327650 BFL327631:BFL327650 BPH327631:BPH327650 BZD327631:BZD327650 CIZ327631:CIZ327650 CSV327631:CSV327650 DCR327631:DCR327650 DMN327631:DMN327650 DWJ327631:DWJ327650 EGF327631:EGF327650 EQB327631:EQB327650 EZX327631:EZX327650 FJT327631:FJT327650 FTP327631:FTP327650 GDL327631:GDL327650 GNH327631:GNH327650 GXD327631:GXD327650 HGZ327631:HGZ327650 HQV327631:HQV327650 IAR327631:IAR327650 IKN327631:IKN327650 IUJ327631:IUJ327650 JEF327631:JEF327650 JOB327631:JOB327650 JXX327631:JXX327650 KHT327631:KHT327650 KRP327631:KRP327650 LBL327631:LBL327650 LLH327631:LLH327650 LVD327631:LVD327650 MEZ327631:MEZ327650 MOV327631:MOV327650 MYR327631:MYR327650 NIN327631:NIN327650 NSJ327631:NSJ327650 OCF327631:OCF327650 OMB327631:OMB327650 OVX327631:OVX327650 PFT327631:PFT327650 PPP327631:PPP327650 PZL327631:PZL327650 QJH327631:QJH327650 QTD327631:QTD327650 RCZ327631:RCZ327650 RMV327631:RMV327650 RWR327631:RWR327650 SGN327631:SGN327650 SQJ327631:SQJ327650 TAF327631:TAF327650 TKB327631:TKB327650 TTX327631:TTX327650 UDT327631:UDT327650 UNP327631:UNP327650 UXL327631:UXL327650 VHH327631:VHH327650 VRD327631:VRD327650 WAZ327631:WAZ327650 WKV327631:WKV327650 WUR327631:WUR327650 I393168:I393187 IF393167:IF393186 SB393167:SB393186 ABX393167:ABX393186 ALT393167:ALT393186 AVP393167:AVP393186 BFL393167:BFL393186 BPH393167:BPH393186 BZD393167:BZD393186 CIZ393167:CIZ393186 CSV393167:CSV393186 DCR393167:DCR393186 DMN393167:DMN393186 DWJ393167:DWJ393186 EGF393167:EGF393186 EQB393167:EQB393186 EZX393167:EZX393186 FJT393167:FJT393186 FTP393167:FTP393186 GDL393167:GDL393186 GNH393167:GNH393186 GXD393167:GXD393186 HGZ393167:HGZ393186 HQV393167:HQV393186 IAR393167:IAR393186 IKN393167:IKN393186 IUJ393167:IUJ393186 JEF393167:JEF393186 JOB393167:JOB393186 JXX393167:JXX393186 KHT393167:KHT393186 KRP393167:KRP393186 LBL393167:LBL393186 LLH393167:LLH393186 LVD393167:LVD393186 MEZ393167:MEZ393186 MOV393167:MOV393186 MYR393167:MYR393186 NIN393167:NIN393186 NSJ393167:NSJ393186 OCF393167:OCF393186 OMB393167:OMB393186 OVX393167:OVX393186 PFT393167:PFT393186 PPP393167:PPP393186 PZL393167:PZL393186 QJH393167:QJH393186 QTD393167:QTD393186 RCZ393167:RCZ393186 RMV393167:RMV393186 RWR393167:RWR393186 SGN393167:SGN393186 SQJ393167:SQJ393186 TAF393167:TAF393186 TKB393167:TKB393186 TTX393167:TTX393186 UDT393167:UDT393186 UNP393167:UNP393186 UXL393167:UXL393186 VHH393167:VHH393186 VRD393167:VRD393186 WAZ393167:WAZ393186 WKV393167:WKV393186 WUR393167:WUR393186 I458704:I458723 IF458703:IF458722 SB458703:SB458722 ABX458703:ABX458722 ALT458703:ALT458722 AVP458703:AVP458722 BFL458703:BFL458722 BPH458703:BPH458722 BZD458703:BZD458722 CIZ458703:CIZ458722 CSV458703:CSV458722 DCR458703:DCR458722 DMN458703:DMN458722 DWJ458703:DWJ458722 EGF458703:EGF458722 EQB458703:EQB458722 EZX458703:EZX458722 FJT458703:FJT458722 FTP458703:FTP458722 GDL458703:GDL458722 GNH458703:GNH458722 GXD458703:GXD458722 HGZ458703:HGZ458722 HQV458703:HQV458722 IAR458703:IAR458722 IKN458703:IKN458722 IUJ458703:IUJ458722 JEF458703:JEF458722 JOB458703:JOB458722 JXX458703:JXX458722 KHT458703:KHT458722 KRP458703:KRP458722 LBL458703:LBL458722 LLH458703:LLH458722 LVD458703:LVD458722 MEZ458703:MEZ458722 MOV458703:MOV458722 MYR458703:MYR458722 NIN458703:NIN458722 NSJ458703:NSJ458722 OCF458703:OCF458722 OMB458703:OMB458722 OVX458703:OVX458722 PFT458703:PFT458722 PPP458703:PPP458722 PZL458703:PZL458722 QJH458703:QJH458722 QTD458703:QTD458722 RCZ458703:RCZ458722 RMV458703:RMV458722 RWR458703:RWR458722 SGN458703:SGN458722 SQJ458703:SQJ458722 TAF458703:TAF458722 TKB458703:TKB458722 TTX458703:TTX458722 UDT458703:UDT458722 UNP458703:UNP458722 UXL458703:UXL458722 VHH458703:VHH458722 VRD458703:VRD458722 WAZ458703:WAZ458722 WKV458703:WKV458722 WUR458703:WUR458722 I524240:I524259 IF524239:IF524258 SB524239:SB524258 ABX524239:ABX524258 ALT524239:ALT524258 AVP524239:AVP524258 BFL524239:BFL524258 BPH524239:BPH524258 BZD524239:BZD524258 CIZ524239:CIZ524258 CSV524239:CSV524258 DCR524239:DCR524258 DMN524239:DMN524258 DWJ524239:DWJ524258 EGF524239:EGF524258 EQB524239:EQB524258 EZX524239:EZX524258 FJT524239:FJT524258 FTP524239:FTP524258 GDL524239:GDL524258 GNH524239:GNH524258 GXD524239:GXD524258 HGZ524239:HGZ524258 HQV524239:HQV524258 IAR524239:IAR524258 IKN524239:IKN524258 IUJ524239:IUJ524258 JEF524239:JEF524258 JOB524239:JOB524258 JXX524239:JXX524258 KHT524239:KHT524258 KRP524239:KRP524258 LBL524239:LBL524258 LLH524239:LLH524258 LVD524239:LVD524258 MEZ524239:MEZ524258 MOV524239:MOV524258 MYR524239:MYR524258 NIN524239:NIN524258 NSJ524239:NSJ524258 OCF524239:OCF524258 OMB524239:OMB524258 OVX524239:OVX524258 PFT524239:PFT524258 PPP524239:PPP524258 PZL524239:PZL524258 QJH524239:QJH524258 QTD524239:QTD524258 RCZ524239:RCZ524258 RMV524239:RMV524258 RWR524239:RWR524258 SGN524239:SGN524258 SQJ524239:SQJ524258 TAF524239:TAF524258 TKB524239:TKB524258 TTX524239:TTX524258 UDT524239:UDT524258 UNP524239:UNP524258 UXL524239:UXL524258 VHH524239:VHH524258 VRD524239:VRD524258 WAZ524239:WAZ524258 WKV524239:WKV524258 WUR524239:WUR524258 I589776:I589795 IF589775:IF589794 SB589775:SB589794 ABX589775:ABX589794 ALT589775:ALT589794 AVP589775:AVP589794 BFL589775:BFL589794 BPH589775:BPH589794 BZD589775:BZD589794 CIZ589775:CIZ589794 CSV589775:CSV589794 DCR589775:DCR589794 DMN589775:DMN589794 DWJ589775:DWJ589794 EGF589775:EGF589794 EQB589775:EQB589794 EZX589775:EZX589794 FJT589775:FJT589794 FTP589775:FTP589794 GDL589775:GDL589794 GNH589775:GNH589794 GXD589775:GXD589794 HGZ589775:HGZ589794 HQV589775:HQV589794 IAR589775:IAR589794 IKN589775:IKN589794 IUJ589775:IUJ589794 JEF589775:JEF589794 JOB589775:JOB589794 JXX589775:JXX589794 KHT589775:KHT589794 KRP589775:KRP589794 LBL589775:LBL589794 LLH589775:LLH589794 LVD589775:LVD589794 MEZ589775:MEZ589794 MOV589775:MOV589794 MYR589775:MYR589794 NIN589775:NIN589794 NSJ589775:NSJ589794 OCF589775:OCF589794 OMB589775:OMB589794 OVX589775:OVX589794 PFT589775:PFT589794 PPP589775:PPP589794 PZL589775:PZL589794 QJH589775:QJH589794 QTD589775:QTD589794 RCZ589775:RCZ589794 RMV589775:RMV589794 RWR589775:RWR589794 SGN589775:SGN589794 SQJ589775:SQJ589794 TAF589775:TAF589794 TKB589775:TKB589794 TTX589775:TTX589794 UDT589775:UDT589794 UNP589775:UNP589794 UXL589775:UXL589794 VHH589775:VHH589794 VRD589775:VRD589794 WAZ589775:WAZ589794 WKV589775:WKV589794 WUR589775:WUR589794 I655312:I655331 IF655311:IF655330 SB655311:SB655330 ABX655311:ABX655330 ALT655311:ALT655330 AVP655311:AVP655330 BFL655311:BFL655330 BPH655311:BPH655330 BZD655311:BZD655330 CIZ655311:CIZ655330 CSV655311:CSV655330 DCR655311:DCR655330 DMN655311:DMN655330 DWJ655311:DWJ655330 EGF655311:EGF655330 EQB655311:EQB655330 EZX655311:EZX655330 FJT655311:FJT655330 FTP655311:FTP655330 GDL655311:GDL655330 GNH655311:GNH655330 GXD655311:GXD655330 HGZ655311:HGZ655330 HQV655311:HQV655330 IAR655311:IAR655330 IKN655311:IKN655330 IUJ655311:IUJ655330 JEF655311:JEF655330 JOB655311:JOB655330 JXX655311:JXX655330 KHT655311:KHT655330 KRP655311:KRP655330 LBL655311:LBL655330 LLH655311:LLH655330 LVD655311:LVD655330 MEZ655311:MEZ655330 MOV655311:MOV655330 MYR655311:MYR655330 NIN655311:NIN655330 NSJ655311:NSJ655330 OCF655311:OCF655330 OMB655311:OMB655330 OVX655311:OVX655330 PFT655311:PFT655330 PPP655311:PPP655330 PZL655311:PZL655330 QJH655311:QJH655330 QTD655311:QTD655330 RCZ655311:RCZ655330 RMV655311:RMV655330 RWR655311:RWR655330 SGN655311:SGN655330 SQJ655311:SQJ655330 TAF655311:TAF655330 TKB655311:TKB655330 TTX655311:TTX655330 UDT655311:UDT655330 UNP655311:UNP655330 UXL655311:UXL655330 VHH655311:VHH655330 VRD655311:VRD655330 WAZ655311:WAZ655330 WKV655311:WKV655330 WUR655311:WUR655330 I720848:I720867 IF720847:IF720866 SB720847:SB720866 ABX720847:ABX720866 ALT720847:ALT720866 AVP720847:AVP720866 BFL720847:BFL720866 BPH720847:BPH720866 BZD720847:BZD720866 CIZ720847:CIZ720866 CSV720847:CSV720866 DCR720847:DCR720866 DMN720847:DMN720866 DWJ720847:DWJ720866 EGF720847:EGF720866 EQB720847:EQB720866 EZX720847:EZX720866 FJT720847:FJT720866 FTP720847:FTP720866 GDL720847:GDL720866 GNH720847:GNH720866 GXD720847:GXD720866 HGZ720847:HGZ720866 HQV720847:HQV720866 IAR720847:IAR720866 IKN720847:IKN720866 IUJ720847:IUJ720866 JEF720847:JEF720866 JOB720847:JOB720866 JXX720847:JXX720866 KHT720847:KHT720866 KRP720847:KRP720866 LBL720847:LBL720866 LLH720847:LLH720866 LVD720847:LVD720866 MEZ720847:MEZ720866 MOV720847:MOV720866 MYR720847:MYR720866 NIN720847:NIN720866 NSJ720847:NSJ720866 OCF720847:OCF720866 OMB720847:OMB720866 OVX720847:OVX720866 PFT720847:PFT720866 PPP720847:PPP720866 PZL720847:PZL720866 QJH720847:QJH720866 QTD720847:QTD720866 RCZ720847:RCZ720866 RMV720847:RMV720866 RWR720847:RWR720866 SGN720847:SGN720866 SQJ720847:SQJ720866 TAF720847:TAF720866 TKB720847:TKB720866 TTX720847:TTX720866 UDT720847:UDT720866 UNP720847:UNP720866 UXL720847:UXL720866 VHH720847:VHH720866 VRD720847:VRD720866 WAZ720847:WAZ720866 WKV720847:WKV720866 WUR720847:WUR720866 I786384:I786403 IF786383:IF786402 SB786383:SB786402 ABX786383:ABX786402 ALT786383:ALT786402 AVP786383:AVP786402 BFL786383:BFL786402 BPH786383:BPH786402 BZD786383:BZD786402 CIZ786383:CIZ786402 CSV786383:CSV786402 DCR786383:DCR786402 DMN786383:DMN786402 DWJ786383:DWJ786402 EGF786383:EGF786402 EQB786383:EQB786402 EZX786383:EZX786402 FJT786383:FJT786402 FTP786383:FTP786402 GDL786383:GDL786402 GNH786383:GNH786402 GXD786383:GXD786402 HGZ786383:HGZ786402 HQV786383:HQV786402 IAR786383:IAR786402 IKN786383:IKN786402 IUJ786383:IUJ786402 JEF786383:JEF786402 JOB786383:JOB786402 JXX786383:JXX786402 KHT786383:KHT786402 KRP786383:KRP786402 LBL786383:LBL786402 LLH786383:LLH786402 LVD786383:LVD786402 MEZ786383:MEZ786402 MOV786383:MOV786402 MYR786383:MYR786402 NIN786383:NIN786402 NSJ786383:NSJ786402 OCF786383:OCF786402 OMB786383:OMB786402 OVX786383:OVX786402 PFT786383:PFT786402 PPP786383:PPP786402 PZL786383:PZL786402 QJH786383:QJH786402 QTD786383:QTD786402 RCZ786383:RCZ786402 RMV786383:RMV786402 RWR786383:RWR786402 SGN786383:SGN786402 SQJ786383:SQJ786402 TAF786383:TAF786402 TKB786383:TKB786402 TTX786383:TTX786402 UDT786383:UDT786402 UNP786383:UNP786402 UXL786383:UXL786402 VHH786383:VHH786402 VRD786383:VRD786402 WAZ786383:WAZ786402 WKV786383:WKV786402 WUR786383:WUR786402 I851920:I851939 IF851919:IF851938 SB851919:SB851938 ABX851919:ABX851938 ALT851919:ALT851938 AVP851919:AVP851938 BFL851919:BFL851938 BPH851919:BPH851938 BZD851919:BZD851938 CIZ851919:CIZ851938 CSV851919:CSV851938 DCR851919:DCR851938 DMN851919:DMN851938 DWJ851919:DWJ851938 EGF851919:EGF851938 EQB851919:EQB851938 EZX851919:EZX851938 FJT851919:FJT851938 FTP851919:FTP851938 GDL851919:GDL851938 GNH851919:GNH851938 GXD851919:GXD851938 HGZ851919:HGZ851938 HQV851919:HQV851938 IAR851919:IAR851938 IKN851919:IKN851938 IUJ851919:IUJ851938 JEF851919:JEF851938 JOB851919:JOB851938 JXX851919:JXX851938 KHT851919:KHT851938 KRP851919:KRP851938 LBL851919:LBL851938 LLH851919:LLH851938 LVD851919:LVD851938 MEZ851919:MEZ851938 MOV851919:MOV851938 MYR851919:MYR851938 NIN851919:NIN851938 NSJ851919:NSJ851938 OCF851919:OCF851938 OMB851919:OMB851938 OVX851919:OVX851938 PFT851919:PFT851938 PPP851919:PPP851938 PZL851919:PZL851938 QJH851919:QJH851938 QTD851919:QTD851938 RCZ851919:RCZ851938 RMV851919:RMV851938 RWR851919:RWR851938 SGN851919:SGN851938 SQJ851919:SQJ851938 TAF851919:TAF851938 TKB851919:TKB851938 TTX851919:TTX851938 UDT851919:UDT851938 UNP851919:UNP851938 UXL851919:UXL851938 VHH851919:VHH851938 VRD851919:VRD851938 WAZ851919:WAZ851938 WKV851919:WKV851938 WUR851919:WUR851938 I917456:I917475 IF917455:IF917474 SB917455:SB917474 ABX917455:ABX917474 ALT917455:ALT917474 AVP917455:AVP917474 BFL917455:BFL917474 BPH917455:BPH917474 BZD917455:BZD917474 CIZ917455:CIZ917474 CSV917455:CSV917474 DCR917455:DCR917474 DMN917455:DMN917474 DWJ917455:DWJ917474 EGF917455:EGF917474 EQB917455:EQB917474 EZX917455:EZX917474 FJT917455:FJT917474 FTP917455:FTP917474 GDL917455:GDL917474 GNH917455:GNH917474 GXD917455:GXD917474 HGZ917455:HGZ917474 HQV917455:HQV917474 IAR917455:IAR917474 IKN917455:IKN917474 IUJ917455:IUJ917474 JEF917455:JEF917474 JOB917455:JOB917474 JXX917455:JXX917474 KHT917455:KHT917474 KRP917455:KRP917474 LBL917455:LBL917474 LLH917455:LLH917474 LVD917455:LVD917474 MEZ917455:MEZ917474 MOV917455:MOV917474 MYR917455:MYR917474 NIN917455:NIN917474 NSJ917455:NSJ917474 OCF917455:OCF917474 OMB917455:OMB917474 OVX917455:OVX917474 PFT917455:PFT917474 PPP917455:PPP917474 PZL917455:PZL917474 QJH917455:QJH917474 QTD917455:QTD917474 RCZ917455:RCZ917474 RMV917455:RMV917474 RWR917455:RWR917474 SGN917455:SGN917474 SQJ917455:SQJ917474 TAF917455:TAF917474 TKB917455:TKB917474 TTX917455:TTX917474 UDT917455:UDT917474 UNP917455:UNP917474 UXL917455:UXL917474 VHH917455:VHH917474 VRD917455:VRD917474 WAZ917455:WAZ917474 WKV917455:WKV917474 WUR917455:WUR917474 I982992:I983011 IF982991:IF983010 SB982991:SB983010 ABX982991:ABX983010 ALT982991:ALT983010 AVP982991:AVP983010 BFL982991:BFL983010 BPH982991:BPH983010 BZD982991:BZD983010 CIZ982991:CIZ983010 CSV982991:CSV983010 DCR982991:DCR983010 DMN982991:DMN983010 DWJ982991:DWJ983010 EGF982991:EGF983010 EQB982991:EQB983010 EZX982991:EZX983010 FJT982991:FJT983010 FTP982991:FTP983010 GDL982991:GDL983010 GNH982991:GNH983010 GXD982991:GXD983010 HGZ982991:HGZ983010 HQV982991:HQV983010 IAR982991:IAR983010 IKN982991:IKN983010 IUJ982991:IUJ983010 JEF982991:JEF983010 JOB982991:JOB983010 JXX982991:JXX983010 KHT982991:KHT983010 KRP982991:KRP983010 LBL982991:LBL983010 LLH982991:LLH983010 LVD982991:LVD983010 MEZ982991:MEZ983010 MOV982991:MOV983010 MYR982991:MYR983010 NIN982991:NIN983010 NSJ982991:NSJ983010 OCF982991:OCF983010 OMB982991:OMB983010 OVX982991:OVX983010 PFT982991:PFT983010 PPP982991:PPP983010 PZL982991:PZL983010 QJH982991:QJH983010 QTD982991:QTD983010 RCZ982991:RCZ983010 RMV982991:RMV983010 RWR982991:RWR983010 SGN982991:SGN983010 SQJ982991:SQJ983010 TAF982991:TAF983010 TKB982991:TKB983010 TTX982991:TTX983010 UDT982991:UDT983010 UNP982991:UNP983010 UXL982991:UXL983010 VHH982991:VHH983010 VRD982991:VRD983010 WAZ982991:WAZ983010 WKV982991:WKV983010 F8:F37" xr:uid="{00000000-0002-0000-1800-000003000000}">
      <formula1>"常勤,非常勤"</formula1>
    </dataValidation>
    <dataValidation type="list" showInputMessage="1" showErrorMessage="1" prompt="空白にする時は、「Delete」キーを押してください。" sqref="WUT982991:WUT983010 IH65487:IH65506 SD65487:SD65506 ABZ65487:ABZ65506 ALV65487:ALV65506 AVR65487:AVR65506 BFN65487:BFN65506 BPJ65487:BPJ65506 BZF65487:BZF65506 CJB65487:CJB65506 CSX65487:CSX65506 DCT65487:DCT65506 DMP65487:DMP65506 DWL65487:DWL65506 EGH65487:EGH65506 EQD65487:EQD65506 EZZ65487:EZZ65506 FJV65487:FJV65506 FTR65487:FTR65506 GDN65487:GDN65506 GNJ65487:GNJ65506 GXF65487:GXF65506 HHB65487:HHB65506 HQX65487:HQX65506 IAT65487:IAT65506 IKP65487:IKP65506 IUL65487:IUL65506 JEH65487:JEH65506 JOD65487:JOD65506 JXZ65487:JXZ65506 KHV65487:KHV65506 KRR65487:KRR65506 LBN65487:LBN65506 LLJ65487:LLJ65506 LVF65487:LVF65506 MFB65487:MFB65506 MOX65487:MOX65506 MYT65487:MYT65506 NIP65487:NIP65506 NSL65487:NSL65506 OCH65487:OCH65506 OMD65487:OMD65506 OVZ65487:OVZ65506 PFV65487:PFV65506 PPR65487:PPR65506 PZN65487:PZN65506 QJJ65487:QJJ65506 QTF65487:QTF65506 RDB65487:RDB65506 RMX65487:RMX65506 RWT65487:RWT65506 SGP65487:SGP65506 SQL65487:SQL65506 TAH65487:TAH65506 TKD65487:TKD65506 TTZ65487:TTZ65506 UDV65487:UDV65506 UNR65487:UNR65506 UXN65487:UXN65506 VHJ65487:VHJ65506 VRF65487:VRF65506 WBB65487:WBB65506 WKX65487:WKX65506 WUT65487:WUT65506 IH131023:IH131042 SD131023:SD131042 ABZ131023:ABZ131042 ALV131023:ALV131042 AVR131023:AVR131042 BFN131023:BFN131042 BPJ131023:BPJ131042 BZF131023:BZF131042 CJB131023:CJB131042 CSX131023:CSX131042 DCT131023:DCT131042 DMP131023:DMP131042 DWL131023:DWL131042 EGH131023:EGH131042 EQD131023:EQD131042 EZZ131023:EZZ131042 FJV131023:FJV131042 FTR131023:FTR131042 GDN131023:GDN131042 GNJ131023:GNJ131042 GXF131023:GXF131042 HHB131023:HHB131042 HQX131023:HQX131042 IAT131023:IAT131042 IKP131023:IKP131042 IUL131023:IUL131042 JEH131023:JEH131042 JOD131023:JOD131042 JXZ131023:JXZ131042 KHV131023:KHV131042 KRR131023:KRR131042 LBN131023:LBN131042 LLJ131023:LLJ131042 LVF131023:LVF131042 MFB131023:MFB131042 MOX131023:MOX131042 MYT131023:MYT131042 NIP131023:NIP131042 NSL131023:NSL131042 OCH131023:OCH131042 OMD131023:OMD131042 OVZ131023:OVZ131042 PFV131023:PFV131042 PPR131023:PPR131042 PZN131023:PZN131042 QJJ131023:QJJ131042 QTF131023:QTF131042 RDB131023:RDB131042 RMX131023:RMX131042 RWT131023:RWT131042 SGP131023:SGP131042 SQL131023:SQL131042 TAH131023:TAH131042 TKD131023:TKD131042 TTZ131023:TTZ131042 UDV131023:UDV131042 UNR131023:UNR131042 UXN131023:UXN131042 VHJ131023:VHJ131042 VRF131023:VRF131042 WBB131023:WBB131042 WKX131023:WKX131042 WUT131023:WUT131042 IH196559:IH196578 SD196559:SD196578 ABZ196559:ABZ196578 ALV196559:ALV196578 AVR196559:AVR196578 BFN196559:BFN196578 BPJ196559:BPJ196578 BZF196559:BZF196578 CJB196559:CJB196578 CSX196559:CSX196578 DCT196559:DCT196578 DMP196559:DMP196578 DWL196559:DWL196578 EGH196559:EGH196578 EQD196559:EQD196578 EZZ196559:EZZ196578 FJV196559:FJV196578 FTR196559:FTR196578 GDN196559:GDN196578 GNJ196559:GNJ196578 GXF196559:GXF196578 HHB196559:HHB196578 HQX196559:HQX196578 IAT196559:IAT196578 IKP196559:IKP196578 IUL196559:IUL196578 JEH196559:JEH196578 JOD196559:JOD196578 JXZ196559:JXZ196578 KHV196559:KHV196578 KRR196559:KRR196578 LBN196559:LBN196578 LLJ196559:LLJ196578 LVF196559:LVF196578 MFB196559:MFB196578 MOX196559:MOX196578 MYT196559:MYT196578 NIP196559:NIP196578 NSL196559:NSL196578 OCH196559:OCH196578 OMD196559:OMD196578 OVZ196559:OVZ196578 PFV196559:PFV196578 PPR196559:PPR196578 PZN196559:PZN196578 QJJ196559:QJJ196578 QTF196559:QTF196578 RDB196559:RDB196578 RMX196559:RMX196578 RWT196559:RWT196578 SGP196559:SGP196578 SQL196559:SQL196578 TAH196559:TAH196578 TKD196559:TKD196578 TTZ196559:TTZ196578 UDV196559:UDV196578 UNR196559:UNR196578 UXN196559:UXN196578 VHJ196559:VHJ196578 VRF196559:VRF196578 WBB196559:WBB196578 WKX196559:WKX196578 WUT196559:WUT196578 IH262095:IH262114 SD262095:SD262114 ABZ262095:ABZ262114 ALV262095:ALV262114 AVR262095:AVR262114 BFN262095:BFN262114 BPJ262095:BPJ262114 BZF262095:BZF262114 CJB262095:CJB262114 CSX262095:CSX262114 DCT262095:DCT262114 DMP262095:DMP262114 DWL262095:DWL262114 EGH262095:EGH262114 EQD262095:EQD262114 EZZ262095:EZZ262114 FJV262095:FJV262114 FTR262095:FTR262114 GDN262095:GDN262114 GNJ262095:GNJ262114 GXF262095:GXF262114 HHB262095:HHB262114 HQX262095:HQX262114 IAT262095:IAT262114 IKP262095:IKP262114 IUL262095:IUL262114 JEH262095:JEH262114 JOD262095:JOD262114 JXZ262095:JXZ262114 KHV262095:KHV262114 KRR262095:KRR262114 LBN262095:LBN262114 LLJ262095:LLJ262114 LVF262095:LVF262114 MFB262095:MFB262114 MOX262095:MOX262114 MYT262095:MYT262114 NIP262095:NIP262114 NSL262095:NSL262114 OCH262095:OCH262114 OMD262095:OMD262114 OVZ262095:OVZ262114 PFV262095:PFV262114 PPR262095:PPR262114 PZN262095:PZN262114 QJJ262095:QJJ262114 QTF262095:QTF262114 RDB262095:RDB262114 RMX262095:RMX262114 RWT262095:RWT262114 SGP262095:SGP262114 SQL262095:SQL262114 TAH262095:TAH262114 TKD262095:TKD262114 TTZ262095:TTZ262114 UDV262095:UDV262114 UNR262095:UNR262114 UXN262095:UXN262114 VHJ262095:VHJ262114 VRF262095:VRF262114 WBB262095:WBB262114 WKX262095:WKX262114 WUT262095:WUT262114 IH327631:IH327650 SD327631:SD327650 ABZ327631:ABZ327650 ALV327631:ALV327650 AVR327631:AVR327650 BFN327631:BFN327650 BPJ327631:BPJ327650 BZF327631:BZF327650 CJB327631:CJB327650 CSX327631:CSX327650 DCT327631:DCT327650 DMP327631:DMP327650 DWL327631:DWL327650 EGH327631:EGH327650 EQD327631:EQD327650 EZZ327631:EZZ327650 FJV327631:FJV327650 FTR327631:FTR327650 GDN327631:GDN327650 GNJ327631:GNJ327650 GXF327631:GXF327650 HHB327631:HHB327650 HQX327631:HQX327650 IAT327631:IAT327650 IKP327631:IKP327650 IUL327631:IUL327650 JEH327631:JEH327650 JOD327631:JOD327650 JXZ327631:JXZ327650 KHV327631:KHV327650 KRR327631:KRR327650 LBN327631:LBN327650 LLJ327631:LLJ327650 LVF327631:LVF327650 MFB327631:MFB327650 MOX327631:MOX327650 MYT327631:MYT327650 NIP327631:NIP327650 NSL327631:NSL327650 OCH327631:OCH327650 OMD327631:OMD327650 OVZ327631:OVZ327650 PFV327631:PFV327650 PPR327631:PPR327650 PZN327631:PZN327650 QJJ327631:QJJ327650 QTF327631:QTF327650 RDB327631:RDB327650 RMX327631:RMX327650 RWT327631:RWT327650 SGP327631:SGP327650 SQL327631:SQL327650 TAH327631:TAH327650 TKD327631:TKD327650 TTZ327631:TTZ327650 UDV327631:UDV327650 UNR327631:UNR327650 UXN327631:UXN327650 VHJ327631:VHJ327650 VRF327631:VRF327650 WBB327631:WBB327650 WKX327631:WKX327650 WUT327631:WUT327650 IH393167:IH393186 SD393167:SD393186 ABZ393167:ABZ393186 ALV393167:ALV393186 AVR393167:AVR393186 BFN393167:BFN393186 BPJ393167:BPJ393186 BZF393167:BZF393186 CJB393167:CJB393186 CSX393167:CSX393186 DCT393167:DCT393186 DMP393167:DMP393186 DWL393167:DWL393186 EGH393167:EGH393186 EQD393167:EQD393186 EZZ393167:EZZ393186 FJV393167:FJV393186 FTR393167:FTR393186 GDN393167:GDN393186 GNJ393167:GNJ393186 GXF393167:GXF393186 HHB393167:HHB393186 HQX393167:HQX393186 IAT393167:IAT393186 IKP393167:IKP393186 IUL393167:IUL393186 JEH393167:JEH393186 JOD393167:JOD393186 JXZ393167:JXZ393186 KHV393167:KHV393186 KRR393167:KRR393186 LBN393167:LBN393186 LLJ393167:LLJ393186 LVF393167:LVF393186 MFB393167:MFB393186 MOX393167:MOX393186 MYT393167:MYT393186 NIP393167:NIP393186 NSL393167:NSL393186 OCH393167:OCH393186 OMD393167:OMD393186 OVZ393167:OVZ393186 PFV393167:PFV393186 PPR393167:PPR393186 PZN393167:PZN393186 QJJ393167:QJJ393186 QTF393167:QTF393186 RDB393167:RDB393186 RMX393167:RMX393186 RWT393167:RWT393186 SGP393167:SGP393186 SQL393167:SQL393186 TAH393167:TAH393186 TKD393167:TKD393186 TTZ393167:TTZ393186 UDV393167:UDV393186 UNR393167:UNR393186 UXN393167:UXN393186 VHJ393167:VHJ393186 VRF393167:VRF393186 WBB393167:WBB393186 WKX393167:WKX393186 WUT393167:WUT393186 IH458703:IH458722 SD458703:SD458722 ABZ458703:ABZ458722 ALV458703:ALV458722 AVR458703:AVR458722 BFN458703:BFN458722 BPJ458703:BPJ458722 BZF458703:BZF458722 CJB458703:CJB458722 CSX458703:CSX458722 DCT458703:DCT458722 DMP458703:DMP458722 DWL458703:DWL458722 EGH458703:EGH458722 EQD458703:EQD458722 EZZ458703:EZZ458722 FJV458703:FJV458722 FTR458703:FTR458722 GDN458703:GDN458722 GNJ458703:GNJ458722 GXF458703:GXF458722 HHB458703:HHB458722 HQX458703:HQX458722 IAT458703:IAT458722 IKP458703:IKP458722 IUL458703:IUL458722 JEH458703:JEH458722 JOD458703:JOD458722 JXZ458703:JXZ458722 KHV458703:KHV458722 KRR458703:KRR458722 LBN458703:LBN458722 LLJ458703:LLJ458722 LVF458703:LVF458722 MFB458703:MFB458722 MOX458703:MOX458722 MYT458703:MYT458722 NIP458703:NIP458722 NSL458703:NSL458722 OCH458703:OCH458722 OMD458703:OMD458722 OVZ458703:OVZ458722 PFV458703:PFV458722 PPR458703:PPR458722 PZN458703:PZN458722 QJJ458703:QJJ458722 QTF458703:QTF458722 RDB458703:RDB458722 RMX458703:RMX458722 RWT458703:RWT458722 SGP458703:SGP458722 SQL458703:SQL458722 TAH458703:TAH458722 TKD458703:TKD458722 TTZ458703:TTZ458722 UDV458703:UDV458722 UNR458703:UNR458722 UXN458703:UXN458722 VHJ458703:VHJ458722 VRF458703:VRF458722 WBB458703:WBB458722 WKX458703:WKX458722 WUT458703:WUT458722 IH524239:IH524258 SD524239:SD524258 ABZ524239:ABZ524258 ALV524239:ALV524258 AVR524239:AVR524258 BFN524239:BFN524258 BPJ524239:BPJ524258 BZF524239:BZF524258 CJB524239:CJB524258 CSX524239:CSX524258 DCT524239:DCT524258 DMP524239:DMP524258 DWL524239:DWL524258 EGH524239:EGH524258 EQD524239:EQD524258 EZZ524239:EZZ524258 FJV524239:FJV524258 FTR524239:FTR524258 GDN524239:GDN524258 GNJ524239:GNJ524258 GXF524239:GXF524258 HHB524239:HHB524258 HQX524239:HQX524258 IAT524239:IAT524258 IKP524239:IKP524258 IUL524239:IUL524258 JEH524239:JEH524258 JOD524239:JOD524258 JXZ524239:JXZ524258 KHV524239:KHV524258 KRR524239:KRR524258 LBN524239:LBN524258 LLJ524239:LLJ524258 LVF524239:LVF524258 MFB524239:MFB524258 MOX524239:MOX524258 MYT524239:MYT524258 NIP524239:NIP524258 NSL524239:NSL524258 OCH524239:OCH524258 OMD524239:OMD524258 OVZ524239:OVZ524258 PFV524239:PFV524258 PPR524239:PPR524258 PZN524239:PZN524258 QJJ524239:QJJ524258 QTF524239:QTF524258 RDB524239:RDB524258 RMX524239:RMX524258 RWT524239:RWT524258 SGP524239:SGP524258 SQL524239:SQL524258 TAH524239:TAH524258 TKD524239:TKD524258 TTZ524239:TTZ524258 UDV524239:UDV524258 UNR524239:UNR524258 UXN524239:UXN524258 VHJ524239:VHJ524258 VRF524239:VRF524258 WBB524239:WBB524258 WKX524239:WKX524258 WUT524239:WUT524258 IH589775:IH589794 SD589775:SD589794 ABZ589775:ABZ589794 ALV589775:ALV589794 AVR589775:AVR589794 BFN589775:BFN589794 BPJ589775:BPJ589794 BZF589775:BZF589794 CJB589775:CJB589794 CSX589775:CSX589794 DCT589775:DCT589794 DMP589775:DMP589794 DWL589775:DWL589794 EGH589775:EGH589794 EQD589775:EQD589794 EZZ589775:EZZ589794 FJV589775:FJV589794 FTR589775:FTR589794 GDN589775:GDN589794 GNJ589775:GNJ589794 GXF589775:GXF589794 HHB589775:HHB589794 HQX589775:HQX589794 IAT589775:IAT589794 IKP589775:IKP589794 IUL589775:IUL589794 JEH589775:JEH589794 JOD589775:JOD589794 JXZ589775:JXZ589794 KHV589775:KHV589794 KRR589775:KRR589794 LBN589775:LBN589794 LLJ589775:LLJ589794 LVF589775:LVF589794 MFB589775:MFB589794 MOX589775:MOX589794 MYT589775:MYT589794 NIP589775:NIP589794 NSL589775:NSL589794 OCH589775:OCH589794 OMD589775:OMD589794 OVZ589775:OVZ589794 PFV589775:PFV589794 PPR589775:PPR589794 PZN589775:PZN589794 QJJ589775:QJJ589794 QTF589775:QTF589794 RDB589775:RDB589794 RMX589775:RMX589794 RWT589775:RWT589794 SGP589775:SGP589794 SQL589775:SQL589794 TAH589775:TAH589794 TKD589775:TKD589794 TTZ589775:TTZ589794 UDV589775:UDV589794 UNR589775:UNR589794 UXN589775:UXN589794 VHJ589775:VHJ589794 VRF589775:VRF589794 WBB589775:WBB589794 WKX589775:WKX589794 WUT589775:WUT589794 IH655311:IH655330 SD655311:SD655330 ABZ655311:ABZ655330 ALV655311:ALV655330 AVR655311:AVR655330 BFN655311:BFN655330 BPJ655311:BPJ655330 BZF655311:BZF655330 CJB655311:CJB655330 CSX655311:CSX655330 DCT655311:DCT655330 DMP655311:DMP655330 DWL655311:DWL655330 EGH655311:EGH655330 EQD655311:EQD655330 EZZ655311:EZZ655330 FJV655311:FJV655330 FTR655311:FTR655330 GDN655311:GDN655330 GNJ655311:GNJ655330 GXF655311:GXF655330 HHB655311:HHB655330 HQX655311:HQX655330 IAT655311:IAT655330 IKP655311:IKP655330 IUL655311:IUL655330 JEH655311:JEH655330 JOD655311:JOD655330 JXZ655311:JXZ655330 KHV655311:KHV655330 KRR655311:KRR655330 LBN655311:LBN655330 LLJ655311:LLJ655330 LVF655311:LVF655330 MFB655311:MFB655330 MOX655311:MOX655330 MYT655311:MYT655330 NIP655311:NIP655330 NSL655311:NSL655330 OCH655311:OCH655330 OMD655311:OMD655330 OVZ655311:OVZ655330 PFV655311:PFV655330 PPR655311:PPR655330 PZN655311:PZN655330 QJJ655311:QJJ655330 QTF655311:QTF655330 RDB655311:RDB655330 RMX655311:RMX655330 RWT655311:RWT655330 SGP655311:SGP655330 SQL655311:SQL655330 TAH655311:TAH655330 TKD655311:TKD655330 TTZ655311:TTZ655330 UDV655311:UDV655330 UNR655311:UNR655330 UXN655311:UXN655330 VHJ655311:VHJ655330 VRF655311:VRF655330 WBB655311:WBB655330 WKX655311:WKX655330 WUT655311:WUT655330 IH720847:IH720866 SD720847:SD720866 ABZ720847:ABZ720866 ALV720847:ALV720866 AVR720847:AVR720866 BFN720847:BFN720866 BPJ720847:BPJ720866 BZF720847:BZF720866 CJB720847:CJB720866 CSX720847:CSX720866 DCT720847:DCT720866 DMP720847:DMP720866 DWL720847:DWL720866 EGH720847:EGH720866 EQD720847:EQD720866 EZZ720847:EZZ720866 FJV720847:FJV720866 FTR720847:FTR720866 GDN720847:GDN720866 GNJ720847:GNJ720866 GXF720847:GXF720866 HHB720847:HHB720866 HQX720847:HQX720866 IAT720847:IAT720866 IKP720847:IKP720866 IUL720847:IUL720866 JEH720847:JEH720866 JOD720847:JOD720866 JXZ720847:JXZ720866 KHV720847:KHV720866 KRR720847:KRR720866 LBN720847:LBN720866 LLJ720847:LLJ720866 LVF720847:LVF720866 MFB720847:MFB720866 MOX720847:MOX720866 MYT720847:MYT720866 NIP720847:NIP720866 NSL720847:NSL720866 OCH720847:OCH720866 OMD720847:OMD720866 OVZ720847:OVZ720866 PFV720847:PFV720866 PPR720847:PPR720866 PZN720847:PZN720866 QJJ720847:QJJ720866 QTF720847:QTF720866 RDB720847:RDB720866 RMX720847:RMX720866 RWT720847:RWT720866 SGP720847:SGP720866 SQL720847:SQL720866 TAH720847:TAH720866 TKD720847:TKD720866 TTZ720847:TTZ720866 UDV720847:UDV720866 UNR720847:UNR720866 UXN720847:UXN720866 VHJ720847:VHJ720866 VRF720847:VRF720866 WBB720847:WBB720866 WKX720847:WKX720866 WUT720847:WUT720866 IH786383:IH786402 SD786383:SD786402 ABZ786383:ABZ786402 ALV786383:ALV786402 AVR786383:AVR786402 BFN786383:BFN786402 BPJ786383:BPJ786402 BZF786383:BZF786402 CJB786383:CJB786402 CSX786383:CSX786402 DCT786383:DCT786402 DMP786383:DMP786402 DWL786383:DWL786402 EGH786383:EGH786402 EQD786383:EQD786402 EZZ786383:EZZ786402 FJV786383:FJV786402 FTR786383:FTR786402 GDN786383:GDN786402 GNJ786383:GNJ786402 GXF786383:GXF786402 HHB786383:HHB786402 HQX786383:HQX786402 IAT786383:IAT786402 IKP786383:IKP786402 IUL786383:IUL786402 JEH786383:JEH786402 JOD786383:JOD786402 JXZ786383:JXZ786402 KHV786383:KHV786402 KRR786383:KRR786402 LBN786383:LBN786402 LLJ786383:LLJ786402 LVF786383:LVF786402 MFB786383:MFB786402 MOX786383:MOX786402 MYT786383:MYT786402 NIP786383:NIP786402 NSL786383:NSL786402 OCH786383:OCH786402 OMD786383:OMD786402 OVZ786383:OVZ786402 PFV786383:PFV786402 PPR786383:PPR786402 PZN786383:PZN786402 QJJ786383:QJJ786402 QTF786383:QTF786402 RDB786383:RDB786402 RMX786383:RMX786402 RWT786383:RWT786402 SGP786383:SGP786402 SQL786383:SQL786402 TAH786383:TAH786402 TKD786383:TKD786402 TTZ786383:TTZ786402 UDV786383:UDV786402 UNR786383:UNR786402 UXN786383:UXN786402 VHJ786383:VHJ786402 VRF786383:VRF786402 WBB786383:WBB786402 WKX786383:WKX786402 WUT786383:WUT786402 IH851919:IH851938 SD851919:SD851938 ABZ851919:ABZ851938 ALV851919:ALV851938 AVR851919:AVR851938 BFN851919:BFN851938 BPJ851919:BPJ851938 BZF851919:BZF851938 CJB851919:CJB851938 CSX851919:CSX851938 DCT851919:DCT851938 DMP851919:DMP851938 DWL851919:DWL851938 EGH851919:EGH851938 EQD851919:EQD851938 EZZ851919:EZZ851938 FJV851919:FJV851938 FTR851919:FTR851938 GDN851919:GDN851938 GNJ851919:GNJ851938 GXF851919:GXF851938 HHB851919:HHB851938 HQX851919:HQX851938 IAT851919:IAT851938 IKP851919:IKP851938 IUL851919:IUL851938 JEH851919:JEH851938 JOD851919:JOD851938 JXZ851919:JXZ851938 KHV851919:KHV851938 KRR851919:KRR851938 LBN851919:LBN851938 LLJ851919:LLJ851938 LVF851919:LVF851938 MFB851919:MFB851938 MOX851919:MOX851938 MYT851919:MYT851938 NIP851919:NIP851938 NSL851919:NSL851938 OCH851919:OCH851938 OMD851919:OMD851938 OVZ851919:OVZ851938 PFV851919:PFV851938 PPR851919:PPR851938 PZN851919:PZN851938 QJJ851919:QJJ851938 QTF851919:QTF851938 RDB851919:RDB851938 RMX851919:RMX851938 RWT851919:RWT851938 SGP851919:SGP851938 SQL851919:SQL851938 TAH851919:TAH851938 TKD851919:TKD851938 TTZ851919:TTZ851938 UDV851919:UDV851938 UNR851919:UNR851938 UXN851919:UXN851938 VHJ851919:VHJ851938 VRF851919:VRF851938 WBB851919:WBB851938 WKX851919:WKX851938 WUT851919:WUT851938 IH917455:IH917474 SD917455:SD917474 ABZ917455:ABZ917474 ALV917455:ALV917474 AVR917455:AVR917474 BFN917455:BFN917474 BPJ917455:BPJ917474 BZF917455:BZF917474 CJB917455:CJB917474 CSX917455:CSX917474 DCT917455:DCT917474 DMP917455:DMP917474 DWL917455:DWL917474 EGH917455:EGH917474 EQD917455:EQD917474 EZZ917455:EZZ917474 FJV917455:FJV917474 FTR917455:FTR917474 GDN917455:GDN917474 GNJ917455:GNJ917474 GXF917455:GXF917474 HHB917455:HHB917474 HQX917455:HQX917474 IAT917455:IAT917474 IKP917455:IKP917474 IUL917455:IUL917474 JEH917455:JEH917474 JOD917455:JOD917474 JXZ917455:JXZ917474 KHV917455:KHV917474 KRR917455:KRR917474 LBN917455:LBN917474 LLJ917455:LLJ917474 LVF917455:LVF917474 MFB917455:MFB917474 MOX917455:MOX917474 MYT917455:MYT917474 NIP917455:NIP917474 NSL917455:NSL917474 OCH917455:OCH917474 OMD917455:OMD917474 OVZ917455:OVZ917474 PFV917455:PFV917474 PPR917455:PPR917474 PZN917455:PZN917474 QJJ917455:QJJ917474 QTF917455:QTF917474 RDB917455:RDB917474 RMX917455:RMX917474 RWT917455:RWT917474 SGP917455:SGP917474 SQL917455:SQL917474 TAH917455:TAH917474 TKD917455:TKD917474 TTZ917455:TTZ917474 UDV917455:UDV917474 UNR917455:UNR917474 UXN917455:UXN917474 VHJ917455:VHJ917474 VRF917455:VRF917474 WBB917455:WBB917474 WKX917455:WKX917474 WUT917455:WUT917474 IH982991:IH983010 SD982991:SD983010 ABZ982991:ABZ983010 ALV982991:ALV983010 AVR982991:AVR983010 BFN982991:BFN983010 BPJ982991:BPJ983010 BZF982991:BZF983010 CJB982991:CJB983010 CSX982991:CSX983010 DCT982991:DCT983010 DMP982991:DMP983010 DWL982991:DWL983010 EGH982991:EGH983010 EQD982991:EQD983010 EZZ982991:EZZ983010 FJV982991:FJV983010 FTR982991:FTR983010 GDN982991:GDN983010 GNJ982991:GNJ983010 GXF982991:GXF983010 HHB982991:HHB983010 HQX982991:HQX983010 IAT982991:IAT983010 IKP982991:IKP983010 IUL982991:IUL983010 JEH982991:JEH983010 JOD982991:JOD983010 JXZ982991:JXZ983010 KHV982991:KHV983010 KRR982991:KRR983010 LBN982991:LBN983010 LLJ982991:LLJ983010 LVF982991:LVF983010 MFB982991:MFB983010 MOX982991:MOX983010 MYT982991:MYT983010 NIP982991:NIP983010 NSL982991:NSL983010 OCH982991:OCH983010 OMD982991:OMD983010 OVZ982991:OVZ983010 PFV982991:PFV983010 PPR982991:PPR983010 PZN982991:PZN983010 QJJ982991:QJJ983010 QTF982991:QTF983010 RDB982991:RDB983010 RMX982991:RMX983010 RWT982991:RWT983010 SGP982991:SGP983010 SQL982991:SQL983010 TAH982991:TAH983010 TKD982991:TKD983010 TTZ982991:TTZ983010 UDV982991:UDV983010 UNR982991:UNR983010 UXN982991:UXN983010 VHJ982991:VHJ983010 VRF982991:VRF983010 WBB982991:WBB983010 WKX982991:WKX983010" xr:uid="{00000000-0002-0000-1800-000004000000}">
      <formula1>",×"</formula1>
    </dataValidation>
    <dataValidation type="list" allowBlank="1" showInputMessage="1" showErrorMessage="1" sqref="WUV982991:WUV983010 WKZ982991:WKZ983010 WBD982991:WBD983010 VRH982991:VRH983010 VHL982991:VHL983010 UXP982991:UXP983010 UNT982991:UNT983010 UDX982991:UDX983010 TUB982991:TUB983010 TKF982991:TKF983010 TAJ982991:TAJ983010 SQN982991:SQN983010 SGR982991:SGR983010 RWV982991:RWV983010 RMZ982991:RMZ983010 RDD982991:RDD983010 QTH982991:QTH983010 QJL982991:QJL983010 PZP982991:PZP983010 PPT982991:PPT983010 PFX982991:PFX983010 OWB982991:OWB983010 OMF982991:OMF983010 OCJ982991:OCJ983010 NSN982991:NSN983010 NIR982991:NIR983010 MYV982991:MYV983010 MOZ982991:MOZ983010 MFD982991:MFD983010 LVH982991:LVH983010 LLL982991:LLL983010 LBP982991:LBP983010 KRT982991:KRT983010 KHX982991:KHX983010 JYB982991:JYB983010 JOF982991:JOF983010 JEJ982991:JEJ983010 IUN982991:IUN983010 IKR982991:IKR983010 IAV982991:IAV983010 HQZ982991:HQZ983010 HHD982991:HHD983010 GXH982991:GXH983010 GNL982991:GNL983010 GDP982991:GDP983010 FTT982991:FTT983010 FJX982991:FJX983010 FAB982991:FAB983010 EQF982991:EQF983010 EGJ982991:EGJ983010 DWN982991:DWN983010 DMR982991:DMR983010 DCV982991:DCV983010 CSZ982991:CSZ983010 CJD982991:CJD983010 BZH982991:BZH983010 BPL982991:BPL983010 BFP982991:BFP983010 AVT982991:AVT983010 ALX982991:ALX983010 ACB982991:ACB983010 SF982991:SF983010 IJ982991:IJ983010 WUV917455:WUV917474 WKZ917455:WKZ917474 WBD917455:WBD917474 VRH917455:VRH917474 VHL917455:VHL917474 UXP917455:UXP917474 UNT917455:UNT917474 UDX917455:UDX917474 TUB917455:TUB917474 TKF917455:TKF917474 TAJ917455:TAJ917474 SQN917455:SQN917474 SGR917455:SGR917474 RWV917455:RWV917474 RMZ917455:RMZ917474 RDD917455:RDD917474 QTH917455:QTH917474 QJL917455:QJL917474 PZP917455:PZP917474 PPT917455:PPT917474 PFX917455:PFX917474 OWB917455:OWB917474 OMF917455:OMF917474 OCJ917455:OCJ917474 NSN917455:NSN917474 NIR917455:NIR917474 MYV917455:MYV917474 MOZ917455:MOZ917474 MFD917455:MFD917474 LVH917455:LVH917474 LLL917455:LLL917474 LBP917455:LBP917474 KRT917455:KRT917474 KHX917455:KHX917474 JYB917455:JYB917474 JOF917455:JOF917474 JEJ917455:JEJ917474 IUN917455:IUN917474 IKR917455:IKR917474 IAV917455:IAV917474 HQZ917455:HQZ917474 HHD917455:HHD917474 GXH917455:GXH917474 GNL917455:GNL917474 GDP917455:GDP917474 FTT917455:FTT917474 FJX917455:FJX917474 FAB917455:FAB917474 EQF917455:EQF917474 EGJ917455:EGJ917474 DWN917455:DWN917474 DMR917455:DMR917474 DCV917455:DCV917474 CSZ917455:CSZ917474 CJD917455:CJD917474 BZH917455:BZH917474 BPL917455:BPL917474 BFP917455:BFP917474 AVT917455:AVT917474 ALX917455:ALX917474 ACB917455:ACB917474 SF917455:SF917474 IJ917455:IJ917474 WUV851919:WUV851938 WKZ851919:WKZ851938 WBD851919:WBD851938 VRH851919:VRH851938 VHL851919:VHL851938 UXP851919:UXP851938 UNT851919:UNT851938 UDX851919:UDX851938 TUB851919:TUB851938 TKF851919:TKF851938 TAJ851919:TAJ851938 SQN851919:SQN851938 SGR851919:SGR851938 RWV851919:RWV851938 RMZ851919:RMZ851938 RDD851919:RDD851938 QTH851919:QTH851938 QJL851919:QJL851938 PZP851919:PZP851938 PPT851919:PPT851938 PFX851919:PFX851938 OWB851919:OWB851938 OMF851919:OMF851938 OCJ851919:OCJ851938 NSN851919:NSN851938 NIR851919:NIR851938 MYV851919:MYV851938 MOZ851919:MOZ851938 MFD851919:MFD851938 LVH851919:LVH851938 LLL851919:LLL851938 LBP851919:LBP851938 KRT851919:KRT851938 KHX851919:KHX851938 JYB851919:JYB851938 JOF851919:JOF851938 JEJ851919:JEJ851938 IUN851919:IUN851938 IKR851919:IKR851938 IAV851919:IAV851938 HQZ851919:HQZ851938 HHD851919:HHD851938 GXH851919:GXH851938 GNL851919:GNL851938 GDP851919:GDP851938 FTT851919:FTT851938 FJX851919:FJX851938 FAB851919:FAB851938 EQF851919:EQF851938 EGJ851919:EGJ851938 DWN851919:DWN851938 DMR851919:DMR851938 DCV851919:DCV851938 CSZ851919:CSZ851938 CJD851919:CJD851938 BZH851919:BZH851938 BPL851919:BPL851938 BFP851919:BFP851938 AVT851919:AVT851938 ALX851919:ALX851938 ACB851919:ACB851938 SF851919:SF851938 IJ851919:IJ851938 WUV786383:WUV786402 WKZ786383:WKZ786402 WBD786383:WBD786402 VRH786383:VRH786402 VHL786383:VHL786402 UXP786383:UXP786402 UNT786383:UNT786402 UDX786383:UDX786402 TUB786383:TUB786402 TKF786383:TKF786402 TAJ786383:TAJ786402 SQN786383:SQN786402 SGR786383:SGR786402 RWV786383:RWV786402 RMZ786383:RMZ786402 RDD786383:RDD786402 QTH786383:QTH786402 QJL786383:QJL786402 PZP786383:PZP786402 PPT786383:PPT786402 PFX786383:PFX786402 OWB786383:OWB786402 OMF786383:OMF786402 OCJ786383:OCJ786402 NSN786383:NSN786402 NIR786383:NIR786402 MYV786383:MYV786402 MOZ786383:MOZ786402 MFD786383:MFD786402 LVH786383:LVH786402 LLL786383:LLL786402 LBP786383:LBP786402 KRT786383:KRT786402 KHX786383:KHX786402 JYB786383:JYB786402 JOF786383:JOF786402 JEJ786383:JEJ786402 IUN786383:IUN786402 IKR786383:IKR786402 IAV786383:IAV786402 HQZ786383:HQZ786402 HHD786383:HHD786402 GXH786383:GXH786402 GNL786383:GNL786402 GDP786383:GDP786402 FTT786383:FTT786402 FJX786383:FJX786402 FAB786383:FAB786402 EQF786383:EQF786402 EGJ786383:EGJ786402 DWN786383:DWN786402 DMR786383:DMR786402 DCV786383:DCV786402 CSZ786383:CSZ786402 CJD786383:CJD786402 BZH786383:BZH786402 BPL786383:BPL786402 BFP786383:BFP786402 AVT786383:AVT786402 ALX786383:ALX786402 ACB786383:ACB786402 SF786383:SF786402 IJ786383:IJ786402 WUV720847:WUV720866 WKZ720847:WKZ720866 WBD720847:WBD720866 VRH720847:VRH720866 VHL720847:VHL720866 UXP720847:UXP720866 UNT720847:UNT720866 UDX720847:UDX720866 TUB720847:TUB720866 TKF720847:TKF720866 TAJ720847:TAJ720866 SQN720847:SQN720866 SGR720847:SGR720866 RWV720847:RWV720866 RMZ720847:RMZ720866 RDD720847:RDD720866 QTH720847:QTH720866 QJL720847:QJL720866 PZP720847:PZP720866 PPT720847:PPT720866 PFX720847:PFX720866 OWB720847:OWB720866 OMF720847:OMF720866 OCJ720847:OCJ720866 NSN720847:NSN720866 NIR720847:NIR720866 MYV720847:MYV720866 MOZ720847:MOZ720866 MFD720847:MFD720866 LVH720847:LVH720866 LLL720847:LLL720866 LBP720847:LBP720866 KRT720847:KRT720866 KHX720847:KHX720866 JYB720847:JYB720866 JOF720847:JOF720866 JEJ720847:JEJ720866 IUN720847:IUN720866 IKR720847:IKR720866 IAV720847:IAV720866 HQZ720847:HQZ720866 HHD720847:HHD720866 GXH720847:GXH720866 GNL720847:GNL720866 GDP720847:GDP720866 FTT720847:FTT720866 FJX720847:FJX720866 FAB720847:FAB720866 EQF720847:EQF720866 EGJ720847:EGJ720866 DWN720847:DWN720866 DMR720847:DMR720866 DCV720847:DCV720866 CSZ720847:CSZ720866 CJD720847:CJD720866 BZH720847:BZH720866 BPL720847:BPL720866 BFP720847:BFP720866 AVT720847:AVT720866 ALX720847:ALX720866 ACB720847:ACB720866 SF720847:SF720866 IJ720847:IJ720866 WUV655311:WUV655330 WKZ655311:WKZ655330 WBD655311:WBD655330 VRH655311:VRH655330 VHL655311:VHL655330 UXP655311:UXP655330 UNT655311:UNT655330 UDX655311:UDX655330 TUB655311:TUB655330 TKF655311:TKF655330 TAJ655311:TAJ655330 SQN655311:SQN655330 SGR655311:SGR655330 RWV655311:RWV655330 RMZ655311:RMZ655330 RDD655311:RDD655330 QTH655311:QTH655330 QJL655311:QJL655330 PZP655311:PZP655330 PPT655311:PPT655330 PFX655311:PFX655330 OWB655311:OWB655330 OMF655311:OMF655330 OCJ655311:OCJ655330 NSN655311:NSN655330 NIR655311:NIR655330 MYV655311:MYV655330 MOZ655311:MOZ655330 MFD655311:MFD655330 LVH655311:LVH655330 LLL655311:LLL655330 LBP655311:LBP655330 KRT655311:KRT655330 KHX655311:KHX655330 JYB655311:JYB655330 JOF655311:JOF655330 JEJ655311:JEJ655330 IUN655311:IUN655330 IKR655311:IKR655330 IAV655311:IAV655330 HQZ655311:HQZ655330 HHD655311:HHD655330 GXH655311:GXH655330 GNL655311:GNL655330 GDP655311:GDP655330 FTT655311:FTT655330 FJX655311:FJX655330 FAB655311:FAB655330 EQF655311:EQF655330 EGJ655311:EGJ655330 DWN655311:DWN655330 DMR655311:DMR655330 DCV655311:DCV655330 CSZ655311:CSZ655330 CJD655311:CJD655330 BZH655311:BZH655330 BPL655311:BPL655330 BFP655311:BFP655330 AVT655311:AVT655330 ALX655311:ALX655330 ACB655311:ACB655330 SF655311:SF655330 IJ655311:IJ655330 WUV589775:WUV589794 WKZ589775:WKZ589794 WBD589775:WBD589794 VRH589775:VRH589794 VHL589775:VHL589794 UXP589775:UXP589794 UNT589775:UNT589794 UDX589775:UDX589794 TUB589775:TUB589794 TKF589775:TKF589794 TAJ589775:TAJ589794 SQN589775:SQN589794 SGR589775:SGR589794 RWV589775:RWV589794 RMZ589775:RMZ589794 RDD589775:RDD589794 QTH589775:QTH589794 QJL589775:QJL589794 PZP589775:PZP589794 PPT589775:PPT589794 PFX589775:PFX589794 OWB589775:OWB589794 OMF589775:OMF589794 OCJ589775:OCJ589794 NSN589775:NSN589794 NIR589775:NIR589794 MYV589775:MYV589794 MOZ589775:MOZ589794 MFD589775:MFD589794 LVH589775:LVH589794 LLL589775:LLL589794 LBP589775:LBP589794 KRT589775:KRT589794 KHX589775:KHX589794 JYB589775:JYB589794 JOF589775:JOF589794 JEJ589775:JEJ589794 IUN589775:IUN589794 IKR589775:IKR589794 IAV589775:IAV589794 HQZ589775:HQZ589794 HHD589775:HHD589794 GXH589775:GXH589794 GNL589775:GNL589794 GDP589775:GDP589794 FTT589775:FTT589794 FJX589775:FJX589794 FAB589775:FAB589794 EQF589775:EQF589794 EGJ589775:EGJ589794 DWN589775:DWN589794 DMR589775:DMR589794 DCV589775:DCV589794 CSZ589775:CSZ589794 CJD589775:CJD589794 BZH589775:BZH589794 BPL589775:BPL589794 BFP589775:BFP589794 AVT589775:AVT589794 ALX589775:ALX589794 ACB589775:ACB589794 SF589775:SF589794 IJ589775:IJ589794 WUV524239:WUV524258 WKZ524239:WKZ524258 WBD524239:WBD524258 VRH524239:VRH524258 VHL524239:VHL524258 UXP524239:UXP524258 UNT524239:UNT524258 UDX524239:UDX524258 TUB524239:TUB524258 TKF524239:TKF524258 TAJ524239:TAJ524258 SQN524239:SQN524258 SGR524239:SGR524258 RWV524239:RWV524258 RMZ524239:RMZ524258 RDD524239:RDD524258 QTH524239:QTH524258 QJL524239:QJL524258 PZP524239:PZP524258 PPT524239:PPT524258 PFX524239:PFX524258 OWB524239:OWB524258 OMF524239:OMF524258 OCJ524239:OCJ524258 NSN524239:NSN524258 NIR524239:NIR524258 MYV524239:MYV524258 MOZ524239:MOZ524258 MFD524239:MFD524258 LVH524239:LVH524258 LLL524239:LLL524258 LBP524239:LBP524258 KRT524239:KRT524258 KHX524239:KHX524258 JYB524239:JYB524258 JOF524239:JOF524258 JEJ524239:JEJ524258 IUN524239:IUN524258 IKR524239:IKR524258 IAV524239:IAV524258 HQZ524239:HQZ524258 HHD524239:HHD524258 GXH524239:GXH524258 GNL524239:GNL524258 GDP524239:GDP524258 FTT524239:FTT524258 FJX524239:FJX524258 FAB524239:FAB524258 EQF524239:EQF524258 EGJ524239:EGJ524258 DWN524239:DWN524258 DMR524239:DMR524258 DCV524239:DCV524258 CSZ524239:CSZ524258 CJD524239:CJD524258 BZH524239:BZH524258 BPL524239:BPL524258 BFP524239:BFP524258 AVT524239:AVT524258 ALX524239:ALX524258 ACB524239:ACB524258 SF524239:SF524258 IJ524239:IJ524258 WUV458703:WUV458722 WKZ458703:WKZ458722 WBD458703:WBD458722 VRH458703:VRH458722 VHL458703:VHL458722 UXP458703:UXP458722 UNT458703:UNT458722 UDX458703:UDX458722 TUB458703:TUB458722 TKF458703:TKF458722 TAJ458703:TAJ458722 SQN458703:SQN458722 SGR458703:SGR458722 RWV458703:RWV458722 RMZ458703:RMZ458722 RDD458703:RDD458722 QTH458703:QTH458722 QJL458703:QJL458722 PZP458703:PZP458722 PPT458703:PPT458722 PFX458703:PFX458722 OWB458703:OWB458722 OMF458703:OMF458722 OCJ458703:OCJ458722 NSN458703:NSN458722 NIR458703:NIR458722 MYV458703:MYV458722 MOZ458703:MOZ458722 MFD458703:MFD458722 LVH458703:LVH458722 LLL458703:LLL458722 LBP458703:LBP458722 KRT458703:KRT458722 KHX458703:KHX458722 JYB458703:JYB458722 JOF458703:JOF458722 JEJ458703:JEJ458722 IUN458703:IUN458722 IKR458703:IKR458722 IAV458703:IAV458722 HQZ458703:HQZ458722 HHD458703:HHD458722 GXH458703:GXH458722 GNL458703:GNL458722 GDP458703:GDP458722 FTT458703:FTT458722 FJX458703:FJX458722 FAB458703:FAB458722 EQF458703:EQF458722 EGJ458703:EGJ458722 DWN458703:DWN458722 DMR458703:DMR458722 DCV458703:DCV458722 CSZ458703:CSZ458722 CJD458703:CJD458722 BZH458703:BZH458722 BPL458703:BPL458722 BFP458703:BFP458722 AVT458703:AVT458722 ALX458703:ALX458722 ACB458703:ACB458722 SF458703:SF458722 IJ458703:IJ458722 WUV393167:WUV393186 WKZ393167:WKZ393186 WBD393167:WBD393186 VRH393167:VRH393186 VHL393167:VHL393186 UXP393167:UXP393186 UNT393167:UNT393186 UDX393167:UDX393186 TUB393167:TUB393186 TKF393167:TKF393186 TAJ393167:TAJ393186 SQN393167:SQN393186 SGR393167:SGR393186 RWV393167:RWV393186 RMZ393167:RMZ393186 RDD393167:RDD393186 QTH393167:QTH393186 QJL393167:QJL393186 PZP393167:PZP393186 PPT393167:PPT393186 PFX393167:PFX393186 OWB393167:OWB393186 OMF393167:OMF393186 OCJ393167:OCJ393186 NSN393167:NSN393186 NIR393167:NIR393186 MYV393167:MYV393186 MOZ393167:MOZ393186 MFD393167:MFD393186 LVH393167:LVH393186 LLL393167:LLL393186 LBP393167:LBP393186 KRT393167:KRT393186 KHX393167:KHX393186 JYB393167:JYB393186 JOF393167:JOF393186 JEJ393167:JEJ393186 IUN393167:IUN393186 IKR393167:IKR393186 IAV393167:IAV393186 HQZ393167:HQZ393186 HHD393167:HHD393186 GXH393167:GXH393186 GNL393167:GNL393186 GDP393167:GDP393186 FTT393167:FTT393186 FJX393167:FJX393186 FAB393167:FAB393186 EQF393167:EQF393186 EGJ393167:EGJ393186 DWN393167:DWN393186 DMR393167:DMR393186 DCV393167:DCV393186 CSZ393167:CSZ393186 CJD393167:CJD393186 BZH393167:BZH393186 BPL393167:BPL393186 BFP393167:BFP393186 AVT393167:AVT393186 ALX393167:ALX393186 ACB393167:ACB393186 SF393167:SF393186 IJ393167:IJ393186 WUV327631:WUV327650 WKZ327631:WKZ327650 WBD327631:WBD327650 VRH327631:VRH327650 VHL327631:VHL327650 UXP327631:UXP327650 UNT327631:UNT327650 UDX327631:UDX327650 TUB327631:TUB327650 TKF327631:TKF327650 TAJ327631:TAJ327650 SQN327631:SQN327650 SGR327631:SGR327650 RWV327631:RWV327650 RMZ327631:RMZ327650 RDD327631:RDD327650 QTH327631:QTH327650 QJL327631:QJL327650 PZP327631:PZP327650 PPT327631:PPT327650 PFX327631:PFX327650 OWB327631:OWB327650 OMF327631:OMF327650 OCJ327631:OCJ327650 NSN327631:NSN327650 NIR327631:NIR327650 MYV327631:MYV327650 MOZ327631:MOZ327650 MFD327631:MFD327650 LVH327631:LVH327650 LLL327631:LLL327650 LBP327631:LBP327650 KRT327631:KRT327650 KHX327631:KHX327650 JYB327631:JYB327650 JOF327631:JOF327650 JEJ327631:JEJ327650 IUN327631:IUN327650 IKR327631:IKR327650 IAV327631:IAV327650 HQZ327631:HQZ327650 HHD327631:HHD327650 GXH327631:GXH327650 GNL327631:GNL327650 GDP327631:GDP327650 FTT327631:FTT327650 FJX327631:FJX327650 FAB327631:FAB327650 EQF327631:EQF327650 EGJ327631:EGJ327650 DWN327631:DWN327650 DMR327631:DMR327650 DCV327631:DCV327650 CSZ327631:CSZ327650 CJD327631:CJD327650 BZH327631:BZH327650 BPL327631:BPL327650 BFP327631:BFP327650 AVT327631:AVT327650 ALX327631:ALX327650 ACB327631:ACB327650 SF327631:SF327650 IJ327631:IJ327650 WUV262095:WUV262114 WKZ262095:WKZ262114 WBD262095:WBD262114 VRH262095:VRH262114 VHL262095:VHL262114 UXP262095:UXP262114 UNT262095:UNT262114 UDX262095:UDX262114 TUB262095:TUB262114 TKF262095:TKF262114 TAJ262095:TAJ262114 SQN262095:SQN262114 SGR262095:SGR262114 RWV262095:RWV262114 RMZ262095:RMZ262114 RDD262095:RDD262114 QTH262095:QTH262114 QJL262095:QJL262114 PZP262095:PZP262114 PPT262095:PPT262114 PFX262095:PFX262114 OWB262095:OWB262114 OMF262095:OMF262114 OCJ262095:OCJ262114 NSN262095:NSN262114 NIR262095:NIR262114 MYV262095:MYV262114 MOZ262095:MOZ262114 MFD262095:MFD262114 LVH262095:LVH262114 LLL262095:LLL262114 LBP262095:LBP262114 KRT262095:KRT262114 KHX262095:KHX262114 JYB262095:JYB262114 JOF262095:JOF262114 JEJ262095:JEJ262114 IUN262095:IUN262114 IKR262095:IKR262114 IAV262095:IAV262114 HQZ262095:HQZ262114 HHD262095:HHD262114 GXH262095:GXH262114 GNL262095:GNL262114 GDP262095:GDP262114 FTT262095:FTT262114 FJX262095:FJX262114 FAB262095:FAB262114 EQF262095:EQF262114 EGJ262095:EGJ262114 DWN262095:DWN262114 DMR262095:DMR262114 DCV262095:DCV262114 CSZ262095:CSZ262114 CJD262095:CJD262114 BZH262095:BZH262114 BPL262095:BPL262114 BFP262095:BFP262114 AVT262095:AVT262114 ALX262095:ALX262114 ACB262095:ACB262114 SF262095:SF262114 IJ262095:IJ262114 WUV196559:WUV196578 WKZ196559:WKZ196578 WBD196559:WBD196578 VRH196559:VRH196578 VHL196559:VHL196578 UXP196559:UXP196578 UNT196559:UNT196578 UDX196559:UDX196578 TUB196559:TUB196578 TKF196559:TKF196578 TAJ196559:TAJ196578 SQN196559:SQN196578 SGR196559:SGR196578 RWV196559:RWV196578 RMZ196559:RMZ196578 RDD196559:RDD196578 QTH196559:QTH196578 QJL196559:QJL196578 PZP196559:PZP196578 PPT196559:PPT196578 PFX196559:PFX196578 OWB196559:OWB196578 OMF196559:OMF196578 OCJ196559:OCJ196578 NSN196559:NSN196578 NIR196559:NIR196578 MYV196559:MYV196578 MOZ196559:MOZ196578 MFD196559:MFD196578 LVH196559:LVH196578 LLL196559:LLL196578 LBP196559:LBP196578 KRT196559:KRT196578 KHX196559:KHX196578 JYB196559:JYB196578 JOF196559:JOF196578 JEJ196559:JEJ196578 IUN196559:IUN196578 IKR196559:IKR196578 IAV196559:IAV196578 HQZ196559:HQZ196578 HHD196559:HHD196578 GXH196559:GXH196578 GNL196559:GNL196578 GDP196559:GDP196578 FTT196559:FTT196578 FJX196559:FJX196578 FAB196559:FAB196578 EQF196559:EQF196578 EGJ196559:EGJ196578 DWN196559:DWN196578 DMR196559:DMR196578 DCV196559:DCV196578 CSZ196559:CSZ196578 CJD196559:CJD196578 BZH196559:BZH196578 BPL196559:BPL196578 BFP196559:BFP196578 AVT196559:AVT196578 ALX196559:ALX196578 ACB196559:ACB196578 SF196559:SF196578 IJ196559:IJ196578 WUV131023:WUV131042 WKZ131023:WKZ131042 WBD131023:WBD131042 VRH131023:VRH131042 VHL131023:VHL131042 UXP131023:UXP131042 UNT131023:UNT131042 UDX131023:UDX131042 TUB131023:TUB131042 TKF131023:TKF131042 TAJ131023:TAJ131042 SQN131023:SQN131042 SGR131023:SGR131042 RWV131023:RWV131042 RMZ131023:RMZ131042 RDD131023:RDD131042 QTH131023:QTH131042 QJL131023:QJL131042 PZP131023:PZP131042 PPT131023:PPT131042 PFX131023:PFX131042 OWB131023:OWB131042 OMF131023:OMF131042 OCJ131023:OCJ131042 NSN131023:NSN131042 NIR131023:NIR131042 MYV131023:MYV131042 MOZ131023:MOZ131042 MFD131023:MFD131042 LVH131023:LVH131042 LLL131023:LLL131042 LBP131023:LBP131042 KRT131023:KRT131042 KHX131023:KHX131042 JYB131023:JYB131042 JOF131023:JOF131042 JEJ131023:JEJ131042 IUN131023:IUN131042 IKR131023:IKR131042 IAV131023:IAV131042 HQZ131023:HQZ131042 HHD131023:HHD131042 GXH131023:GXH131042 GNL131023:GNL131042 GDP131023:GDP131042 FTT131023:FTT131042 FJX131023:FJX131042 FAB131023:FAB131042 EQF131023:EQF131042 EGJ131023:EGJ131042 DWN131023:DWN131042 DMR131023:DMR131042 DCV131023:DCV131042 CSZ131023:CSZ131042 CJD131023:CJD131042 BZH131023:BZH131042 BPL131023:BPL131042 BFP131023:BFP131042 AVT131023:AVT131042 ALX131023:ALX131042 ACB131023:ACB131042 SF131023:SF131042 IJ131023:IJ131042 WUV65487:WUV65506 WKZ65487:WKZ65506 WBD65487:WBD65506 VRH65487:VRH65506 VHL65487:VHL65506 UXP65487:UXP65506 UNT65487:UNT65506 UDX65487:UDX65506 TUB65487:TUB65506 TKF65487:TKF65506 TAJ65487:TAJ65506 SQN65487:SQN65506 SGR65487:SGR65506 RWV65487:RWV65506 RMZ65487:RMZ65506 RDD65487:RDD65506 QTH65487:QTH65506 QJL65487:QJL65506 PZP65487:PZP65506 PPT65487:PPT65506 PFX65487:PFX65506 OWB65487:OWB65506 OMF65487:OMF65506 OCJ65487:OCJ65506 NSN65487:NSN65506 NIR65487:NIR65506 MYV65487:MYV65506 MOZ65487:MOZ65506 MFD65487:MFD65506 LVH65487:LVH65506 LLL65487:LLL65506 LBP65487:LBP65506 KRT65487:KRT65506 KHX65487:KHX65506 JYB65487:JYB65506 JOF65487:JOF65506 JEJ65487:JEJ65506 IUN65487:IUN65506 IKR65487:IKR65506 IAV65487:IAV65506 HQZ65487:HQZ65506 HHD65487:HHD65506 GXH65487:GXH65506 GNL65487:GNL65506 GDP65487:GDP65506 FTT65487:FTT65506 FJX65487:FJX65506 FAB65487:FAB65506 EQF65487:EQF65506 EGJ65487:EGJ65506 DWN65487:DWN65506 DMR65487:DMR65506 DCV65487:DCV65506 CSZ65487:CSZ65506 CJD65487:CJD65506 BZH65487:BZH65506 BPL65487:BPL65506 BFP65487:BFP65506 AVT65487:AVT65506 ALX65487:ALX65506 ACB65487:ACB65506 SF65487:SF65506 IJ65487:IJ65506" xr:uid="{00000000-0002-0000-1800-000005000000}">
      <formula1>$B$4:$B$5</formula1>
    </dataValidation>
    <dataValidation type="list" allowBlank="1" showInputMessage="1" showErrorMessage="1" sqref="E8:E37" xr:uid="{B723AB80-AB6D-47ED-B431-EFC5A951E98F}">
      <formula1>"保育士,幼稚園教諭,事務員,調理員,その他"</formula1>
    </dataValidation>
  </dataValidations>
  <printOptions horizontalCentered="1"/>
  <pageMargins left="0.78740157480314965" right="0.78740157480314965" top="0.59055118110236227" bottom="0.59055118110236227" header="0.51181102362204722" footer="0.51181102362204722"/>
  <pageSetup paperSize="9" scale="42"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theme="5" tint="0.79998168889431442"/>
  </sheetPr>
  <dimension ref="A1:H20"/>
  <sheetViews>
    <sheetView showGridLines="0" view="pageBreakPreview" zoomScale="80" zoomScaleNormal="100" zoomScaleSheetLayoutView="80" workbookViewId="0">
      <selection activeCell="D26" sqref="D26"/>
    </sheetView>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16384" width="9" style="1"/>
  </cols>
  <sheetData>
    <row r="1" spans="1:8" ht="18" customHeight="1" thickBot="1">
      <c r="A1" s="491" t="s">
        <v>447</v>
      </c>
      <c r="B1" s="492"/>
      <c r="C1" s="492"/>
      <c r="D1" s="492"/>
      <c r="E1" s="492"/>
      <c r="F1" s="492"/>
      <c r="G1" s="492"/>
      <c r="H1" s="492"/>
    </row>
    <row r="2" spans="1:8" ht="18" customHeight="1" thickBot="1">
      <c r="A2" s="492"/>
      <c r="B2" s="492"/>
      <c r="C2" s="492"/>
      <c r="D2" s="493" t="s">
        <v>222</v>
      </c>
      <c r="E2" s="2228">
        <f>'【様式10】実績報告書(R5)'!AA6</f>
        <v>0</v>
      </c>
      <c r="F2" s="2229"/>
      <c r="G2" s="2229"/>
      <c r="H2" s="2230"/>
    </row>
    <row r="3" spans="1:8" ht="18" customHeight="1">
      <c r="A3" s="492"/>
      <c r="B3" s="492"/>
      <c r="C3" s="492"/>
      <c r="D3" s="492"/>
      <c r="E3" s="492"/>
      <c r="F3" s="492"/>
      <c r="G3" s="492"/>
      <c r="H3" s="492"/>
    </row>
    <row r="4" spans="1:8" ht="18" customHeight="1">
      <c r="A4" s="2231" t="s">
        <v>318</v>
      </c>
      <c r="B4" s="2231"/>
      <c r="C4" s="2231"/>
      <c r="D4" s="2231"/>
      <c r="E4" s="2231"/>
      <c r="F4" s="2231"/>
      <c r="G4" s="2231"/>
      <c r="H4" s="510"/>
    </row>
    <row r="5" spans="1:8" ht="18" customHeight="1" thickBot="1">
      <c r="A5" s="494"/>
      <c r="B5" s="494"/>
      <c r="C5" s="494"/>
      <c r="D5" s="494"/>
      <c r="E5" s="494"/>
      <c r="F5" s="494"/>
      <c r="G5" s="494"/>
      <c r="H5" s="494"/>
    </row>
    <row r="6" spans="1:8" ht="39.9" customHeight="1">
      <c r="A6" s="1567" t="s">
        <v>263</v>
      </c>
      <c r="B6" s="1569" t="s">
        <v>264</v>
      </c>
      <c r="C6" s="1569" t="s">
        <v>265</v>
      </c>
      <c r="D6" s="1569" t="s">
        <v>266</v>
      </c>
      <c r="E6" s="1571" t="s">
        <v>461</v>
      </c>
      <c r="F6" s="1030"/>
      <c r="G6" s="1571" t="s">
        <v>462</v>
      </c>
      <c r="H6" s="1327"/>
    </row>
    <row r="7" spans="1:8" ht="56.1" customHeight="1" thickBot="1">
      <c r="A7" s="1568"/>
      <c r="B7" s="1570"/>
      <c r="C7" s="1570"/>
      <c r="D7" s="1570"/>
      <c r="E7" s="301"/>
      <c r="F7" s="223" t="s">
        <v>463</v>
      </c>
      <c r="G7" s="43"/>
      <c r="H7" s="224" t="s">
        <v>463</v>
      </c>
    </row>
    <row r="8" spans="1:8" ht="18" customHeight="1">
      <c r="A8" s="680" t="s">
        <v>269</v>
      </c>
      <c r="B8" s="681" t="s">
        <v>270</v>
      </c>
      <c r="C8" s="681" t="s">
        <v>271</v>
      </c>
      <c r="D8" s="681" t="s">
        <v>272</v>
      </c>
      <c r="E8" s="682">
        <v>200000</v>
      </c>
      <c r="F8" s="683"/>
      <c r="G8" s="683"/>
      <c r="H8" s="693"/>
    </row>
    <row r="9" spans="1:8" ht="18" customHeight="1">
      <c r="A9" s="684"/>
      <c r="B9" s="685"/>
      <c r="C9" s="685"/>
      <c r="D9" s="685"/>
      <c r="E9" s="686"/>
      <c r="F9" s="687"/>
      <c r="G9" s="687"/>
      <c r="H9" s="694"/>
    </row>
    <row r="10" spans="1:8" ht="18" customHeight="1">
      <c r="A10" s="684"/>
      <c r="B10" s="685"/>
      <c r="C10" s="685"/>
      <c r="D10" s="685"/>
      <c r="E10" s="686"/>
      <c r="F10" s="687"/>
      <c r="G10" s="687"/>
      <c r="H10" s="694"/>
    </row>
    <row r="11" spans="1:8" ht="18" customHeight="1">
      <c r="A11" s="684"/>
      <c r="B11" s="685"/>
      <c r="C11" s="685"/>
      <c r="D11" s="685"/>
      <c r="E11" s="686"/>
      <c r="F11" s="687"/>
      <c r="G11" s="687"/>
      <c r="H11" s="694"/>
    </row>
    <row r="12" spans="1:8" ht="18" customHeight="1">
      <c r="A12" s="684"/>
      <c r="B12" s="685"/>
      <c r="C12" s="685"/>
      <c r="D12" s="685"/>
      <c r="E12" s="686"/>
      <c r="F12" s="687"/>
      <c r="G12" s="687"/>
      <c r="H12" s="694"/>
    </row>
    <row r="13" spans="1:8" ht="18" customHeight="1">
      <c r="A13" s="684"/>
      <c r="B13" s="685"/>
      <c r="C13" s="685"/>
      <c r="D13" s="685"/>
      <c r="E13" s="686"/>
      <c r="F13" s="687"/>
      <c r="G13" s="687"/>
      <c r="H13" s="694"/>
    </row>
    <row r="14" spans="1:8" ht="18" customHeight="1">
      <c r="A14" s="684"/>
      <c r="B14" s="685"/>
      <c r="C14" s="685"/>
      <c r="D14" s="685"/>
      <c r="E14" s="686"/>
      <c r="F14" s="687"/>
      <c r="G14" s="687"/>
      <c r="H14" s="694"/>
    </row>
    <row r="15" spans="1:8" ht="18" customHeight="1">
      <c r="A15" s="684"/>
      <c r="B15" s="685"/>
      <c r="C15" s="685"/>
      <c r="D15" s="685"/>
      <c r="E15" s="686"/>
      <c r="F15" s="687"/>
      <c r="G15" s="687"/>
      <c r="H15" s="694"/>
    </row>
    <row r="16" spans="1:8" ht="18" customHeight="1">
      <c r="A16" s="684"/>
      <c r="B16" s="685"/>
      <c r="C16" s="685"/>
      <c r="D16" s="685"/>
      <c r="E16" s="686"/>
      <c r="F16" s="687"/>
      <c r="G16" s="687"/>
      <c r="H16" s="694"/>
    </row>
    <row r="17" spans="1:8" ht="18" customHeight="1" thickBot="1">
      <c r="A17" s="688"/>
      <c r="B17" s="689"/>
      <c r="C17" s="689"/>
      <c r="D17" s="689"/>
      <c r="E17" s="690"/>
      <c r="F17" s="691"/>
      <c r="G17" s="691"/>
      <c r="H17" s="695"/>
    </row>
    <row r="18" spans="1:8" ht="18" customHeight="1" thickBot="1">
      <c r="A18" s="2344" t="s">
        <v>273</v>
      </c>
      <c r="B18" s="2345"/>
      <c r="C18" s="2345"/>
      <c r="D18" s="2346"/>
      <c r="E18" s="692">
        <f>SUM(E9:E17)</f>
        <v>0</v>
      </c>
      <c r="F18" s="653">
        <f t="shared" ref="F18:H18" si="0">SUM(F9:F17)</f>
        <v>0</v>
      </c>
      <c r="G18" s="653">
        <f t="shared" si="0"/>
        <v>0</v>
      </c>
      <c r="H18" s="654">
        <f t="shared" si="0"/>
        <v>0</v>
      </c>
    </row>
    <row r="19" spans="1:8" ht="18" customHeight="1">
      <c r="A19" s="498" t="s">
        <v>193</v>
      </c>
      <c r="B19" s="2224" t="s">
        <v>431</v>
      </c>
      <c r="C19" s="2224"/>
      <c r="D19" s="2224"/>
      <c r="E19" s="2224"/>
      <c r="F19" s="2224"/>
      <c r="G19" s="2224"/>
      <c r="H19" s="2225"/>
    </row>
    <row r="20" spans="1:8" ht="18" customHeight="1">
      <c r="A20" s="499"/>
      <c r="B20" s="2226"/>
      <c r="C20" s="2226"/>
      <c r="D20" s="2226"/>
      <c r="E20" s="2226"/>
      <c r="F20" s="2226"/>
      <c r="G20" s="2226"/>
      <c r="H20" s="2227"/>
    </row>
  </sheetData>
  <sheetProtection insertColumns="0" insertRows="0"/>
  <mergeCells count="10">
    <mergeCell ref="B19:H20"/>
    <mergeCell ref="E2:H2"/>
    <mergeCell ref="A4:G4"/>
    <mergeCell ref="A18:D18"/>
    <mergeCell ref="A6:A7"/>
    <mergeCell ref="B6:B7"/>
    <mergeCell ref="C6:C7"/>
    <mergeCell ref="D6:D7"/>
    <mergeCell ref="E6:F6"/>
    <mergeCell ref="G6:H6"/>
  </mergeCells>
  <phoneticPr fontId="5"/>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f0207d-d5d6-4a52-92a4-56fc7d67dfb8">
      <Terms xmlns="http://schemas.microsoft.com/office/infopath/2007/PartnerControls"/>
    </lcf76f155ced4ddcb4097134ff3c332f>
    <TaxCatchAll xmlns="6af4509c-bf81-477d-8d78-d92db982ef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82AB0E-5754-4B29-9143-6F2B33EFFC29}">
  <ds:schemaRefs>
    <ds:schemaRef ds:uri="http://schemas.microsoft.com/office/2006/metadata/properties"/>
    <ds:schemaRef ds:uri="http://purl.org/dc/term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6af4509c-bf81-477d-8d78-d92db982eff6"/>
    <ds:schemaRef ds:uri="c3f0207d-d5d6-4a52-92a4-56fc7d67dfb8"/>
    <ds:schemaRef ds:uri="http://purl.org/dc/dcmitype/"/>
  </ds:schemaRefs>
</ds:datastoreItem>
</file>

<file path=customXml/itemProps2.xml><?xml version="1.0" encoding="utf-8"?>
<ds:datastoreItem xmlns:ds="http://schemas.openxmlformats.org/officeDocument/2006/customXml" ds:itemID="{0017C904-477B-4C48-9782-17CCC5BE70A7}">
  <ds:schemaRefs>
    <ds:schemaRef ds:uri="http://schemas.microsoft.com/sharepoint/v3/contenttype/forms"/>
  </ds:schemaRefs>
</ds:datastoreItem>
</file>

<file path=customXml/itemProps3.xml><?xml version="1.0" encoding="utf-8"?>
<ds:datastoreItem xmlns:ds="http://schemas.openxmlformats.org/officeDocument/2006/customXml" ds:itemID="{4CC68904-BAB5-401A-8F13-A21EE14C7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【様式１】加算率</vt:lpstr>
      <vt:lpstr>【様式２】ｷｬﾘｱﾊﾟｽ要件</vt:lpstr>
      <vt:lpstr>【様式３】加算人数認定</vt:lpstr>
      <vt:lpstr>【様式４】加算人数認定（加算Ⅲ）(R5)</vt:lpstr>
      <vt:lpstr>【様式５】計画書Ⅰ</vt:lpstr>
      <vt:lpstr>【様式５別添１】賃金改善明細書（職員別） </vt:lpstr>
      <vt:lpstr>【様式５別添２】一覧表</vt:lpstr>
      <vt:lpstr>事業者入力作成要領</vt:lpstr>
      <vt:lpstr>事業者入力</vt:lpstr>
      <vt:lpstr>【様式６関係】作成要領</vt:lpstr>
      <vt:lpstr>【様式６】実績報告書Ⅰ</vt:lpstr>
      <vt:lpstr>【様式６別添１】賃金改善明細書（職員別）</vt:lpstr>
      <vt:lpstr>【様式６別添２】一覧表</vt:lpstr>
      <vt:lpstr>【様式７】計画書Ⅱ</vt:lpstr>
      <vt:lpstr>【様式７別添１】内訳書</vt:lpstr>
      <vt:lpstr>【様式７別添２】一覧表</vt:lpstr>
      <vt:lpstr>【様式８関係】作成要領</vt:lpstr>
      <vt:lpstr>【様式８】実績報告書Ⅱ</vt:lpstr>
      <vt:lpstr>【様式８別添１】内訳書</vt:lpstr>
      <vt:lpstr>【様式８別添２】一覧表</vt:lpstr>
      <vt:lpstr>【様式９】計画書Ⅲ（R5）</vt:lpstr>
      <vt:lpstr>【様式９別添１】賃金改善明細書（職員別）</vt:lpstr>
      <vt:lpstr>【様式９別添２】一覧表（R5）</vt:lpstr>
      <vt:lpstr>【様式10関係】作成要領 </vt:lpstr>
      <vt:lpstr>【様式10】実績報告書(R5)</vt:lpstr>
      <vt:lpstr>【様式10別添１】賃金改善明細書（職員別）</vt:lpstr>
      <vt:lpstr>【様式10別添２】配分変更一覧表(R5)</vt:lpstr>
      <vt:lpstr>【様式１】加算率!Print_Area</vt:lpstr>
      <vt:lpstr>'【様式10】実績報告書(R5)'!Print_Area</vt:lpstr>
      <vt:lpstr>'【様式10別添１】賃金改善明細書（職員別）'!Print_Area</vt:lpstr>
      <vt:lpstr>'【様式10別添２】配分変更一覧表(R5)'!Print_Area</vt:lpstr>
      <vt:lpstr>【様式２】ｷｬﾘｱﾊﾟｽ要件!Print_Area</vt:lpstr>
      <vt:lpstr>【様式３】加算人数認定!Print_Area</vt:lpstr>
      <vt:lpstr>'【様式４】加算人数認定（加算Ⅲ）(R5)'!Print_Area</vt:lpstr>
      <vt:lpstr>【様式５】計画書Ⅰ!Print_Area</vt:lpstr>
      <vt:lpstr>'【様式５別添１】賃金改善明細書（職員別） '!Print_Area</vt:lpstr>
      <vt:lpstr>【様式５別添２】一覧表!Print_Area</vt:lpstr>
      <vt:lpstr>【様式６】実績報告書Ⅰ!Print_Area</vt:lpstr>
      <vt:lpstr>'【様式６別添１】賃金改善明細書（職員別）'!Print_Area</vt:lpstr>
      <vt:lpstr>【様式６別添２】一覧表!Print_Area</vt:lpstr>
      <vt:lpstr>【様式７】計画書Ⅱ!Print_Area</vt:lpstr>
      <vt:lpstr>【様式７別添１】内訳書!Print_Area</vt:lpstr>
      <vt:lpstr>【様式７別添２】一覧表!Print_Area</vt:lpstr>
      <vt:lpstr>【様式８】実績報告書Ⅱ!Print_Area</vt:lpstr>
      <vt:lpstr>【様式８別添１】内訳書!Print_Area</vt:lpstr>
      <vt:lpstr>【様式８別添２】一覧表!Print_Area</vt:lpstr>
      <vt:lpstr>'【様式９】計画書Ⅲ（R5）'!Print_Area</vt:lpstr>
      <vt:lpstr>'【様式９別添１】賃金改善明細書（職員別）'!Print_Area</vt:lpstr>
      <vt:lpstr>'【様式９別添２】一覧表（R5）'!Print_Area</vt:lpstr>
      <vt:lpstr>事業者入力!Print_Area</vt:lpstr>
      <vt:lpstr>'【様式５別添１】賃金改善明細書（職員別） '!Print_Titles</vt:lpstr>
      <vt:lpstr>'【様式６別添１】賃金改善明細書（職員別）'!Print_Titles</vt:lpstr>
      <vt:lpstr>事業者入力作成要領!Print_Titles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2023-06-06T04:10:14Z</dcterms:created>
  <dcterms:modified xsi:type="dcterms:W3CDTF">2024-07-03T05:45:54Z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15714600</vt:r8>
  </property>
  <property fmtid="{D5CDD505-2E9C-101B-9397-08002B2CF9AE}" pid="3" name="MediaServiceImageTags">
    <vt:lpwstr/>
  </property>
  <property fmtid="{D5CDD505-2E9C-101B-9397-08002B2CF9AE}" pid="4" name="ContentTypeId">
    <vt:lpwstr>0x0101007EBCD71E07457443AC31B133D42A0E34</vt:lpwstr>
  </property>
</Properties>
</file>